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landstede-my.sharepoint.com/personal/boostra_meandercollege_nl/Documents/Tools/Cijfertool Excel/"/>
    </mc:Choice>
  </mc:AlternateContent>
  <xr:revisionPtr revIDLastSave="1069" documentId="8_{59C91DE8-6141-A846-9C21-803659830025}" xr6:coauthVersionLast="47" xr6:coauthVersionMax="47" xr10:uidLastSave="{A2481C9F-47BF-4242-AC36-C8D02698C61C}"/>
  <bookViews>
    <workbookView xWindow="0" yWindow="500" windowWidth="23260" windowHeight="12580" xr2:uid="{467F5CC1-B1EB-43CD-AB84-CF5267DBAA70}"/>
  </bookViews>
  <sheets>
    <sheet name="1" sheetId="1" r:id="rId1"/>
  </sheets>
  <definedNames>
    <definedName name="Anders">'1'!$I$109:$L$116</definedName>
    <definedName name="B">'1'!$W$2:$W$5</definedName>
    <definedName name="janee">'1'!$N$4:$N$5</definedName>
    <definedName name="Klassenlijst">#REF!</definedName>
    <definedName name="leerlinglijst">#REF!</definedName>
    <definedName name="normering">'1'!$N$1:$N$2</definedName>
    <definedName name="Normerings">'1'!$N$1:$N$3</definedName>
    <definedName name="Onderdeel">'1'!$E$109:$H$116</definedName>
    <definedName name="onderdelen">'1'!$I$9:$V$9</definedName>
    <definedName name="RTTI">'1'!$W$2:$W$5</definedName>
    <definedName name="toetsanalyse">'1'!$B$109:$B$116</definedName>
    <definedName name="VOLD">'1'!$Q$2:$Q$4</definedName>
    <definedName name="weging">'1'!$R$1:$R$4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1" l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10" i="1"/>
  <c r="F87" i="1"/>
  <c r="B47" i="1"/>
  <c r="F50" i="1"/>
  <c r="K50" i="1" s="1"/>
  <c r="G50" i="1"/>
  <c r="H50" i="1"/>
  <c r="M50" i="1" s="1"/>
  <c r="I50" i="1"/>
  <c r="N50" i="1" s="1"/>
  <c r="F51" i="1"/>
  <c r="K51" i="1" s="1"/>
  <c r="G51" i="1"/>
  <c r="H51" i="1"/>
  <c r="M51" i="1" s="1"/>
  <c r="I51" i="1"/>
  <c r="N51" i="1" s="1"/>
  <c r="F52" i="1"/>
  <c r="K52" i="1" s="1"/>
  <c r="G52" i="1"/>
  <c r="H52" i="1"/>
  <c r="M52" i="1" s="1"/>
  <c r="I52" i="1"/>
  <c r="N52" i="1" s="1"/>
  <c r="F53" i="1"/>
  <c r="K53" i="1" s="1"/>
  <c r="G53" i="1"/>
  <c r="H53" i="1"/>
  <c r="M53" i="1" s="1"/>
  <c r="I53" i="1"/>
  <c r="N53" i="1" s="1"/>
  <c r="F54" i="1"/>
  <c r="K54" i="1" s="1"/>
  <c r="G54" i="1"/>
  <c r="H54" i="1"/>
  <c r="M54" i="1" s="1"/>
  <c r="I54" i="1"/>
  <c r="N54" i="1" s="1"/>
  <c r="F55" i="1"/>
  <c r="K55" i="1" s="1"/>
  <c r="G55" i="1"/>
  <c r="H55" i="1"/>
  <c r="M55" i="1" s="1"/>
  <c r="I55" i="1"/>
  <c r="N55" i="1" s="1"/>
  <c r="F56" i="1"/>
  <c r="K56" i="1" s="1"/>
  <c r="G56" i="1"/>
  <c r="H56" i="1"/>
  <c r="M56" i="1" s="1"/>
  <c r="I56" i="1"/>
  <c r="N56" i="1" s="1"/>
  <c r="F57" i="1"/>
  <c r="K57" i="1" s="1"/>
  <c r="G57" i="1"/>
  <c r="H57" i="1"/>
  <c r="M57" i="1" s="1"/>
  <c r="I57" i="1"/>
  <c r="N57" i="1" s="1"/>
  <c r="F58" i="1"/>
  <c r="K58" i="1" s="1"/>
  <c r="G58" i="1"/>
  <c r="H58" i="1"/>
  <c r="M58" i="1" s="1"/>
  <c r="I58" i="1"/>
  <c r="N58" i="1" s="1"/>
  <c r="F59" i="1"/>
  <c r="K59" i="1" s="1"/>
  <c r="G59" i="1"/>
  <c r="H59" i="1"/>
  <c r="M59" i="1" s="1"/>
  <c r="I59" i="1"/>
  <c r="N59" i="1" s="1"/>
  <c r="F60" i="1"/>
  <c r="K60" i="1" s="1"/>
  <c r="G60" i="1"/>
  <c r="H60" i="1"/>
  <c r="M60" i="1" s="1"/>
  <c r="I60" i="1"/>
  <c r="N60" i="1" s="1"/>
  <c r="F61" i="1"/>
  <c r="K61" i="1" s="1"/>
  <c r="G61" i="1"/>
  <c r="H61" i="1"/>
  <c r="M61" i="1" s="1"/>
  <c r="I61" i="1"/>
  <c r="N61" i="1" s="1"/>
  <c r="F62" i="1"/>
  <c r="K62" i="1" s="1"/>
  <c r="G62" i="1"/>
  <c r="H62" i="1"/>
  <c r="M62" i="1" s="1"/>
  <c r="I62" i="1"/>
  <c r="N62" i="1" s="1"/>
  <c r="F63" i="1"/>
  <c r="K63" i="1" s="1"/>
  <c r="G63" i="1"/>
  <c r="H63" i="1"/>
  <c r="M63" i="1" s="1"/>
  <c r="I63" i="1"/>
  <c r="N63" i="1" s="1"/>
  <c r="F64" i="1"/>
  <c r="K64" i="1" s="1"/>
  <c r="G64" i="1"/>
  <c r="H64" i="1"/>
  <c r="M64" i="1" s="1"/>
  <c r="I64" i="1"/>
  <c r="N64" i="1" s="1"/>
  <c r="F65" i="1"/>
  <c r="K65" i="1" s="1"/>
  <c r="G65" i="1"/>
  <c r="H65" i="1"/>
  <c r="M65" i="1" s="1"/>
  <c r="I65" i="1"/>
  <c r="N65" i="1" s="1"/>
  <c r="F66" i="1"/>
  <c r="K66" i="1" s="1"/>
  <c r="G66" i="1"/>
  <c r="H66" i="1"/>
  <c r="M66" i="1" s="1"/>
  <c r="I66" i="1"/>
  <c r="N66" i="1" s="1"/>
  <c r="F67" i="1"/>
  <c r="K67" i="1" s="1"/>
  <c r="G67" i="1"/>
  <c r="H67" i="1"/>
  <c r="M67" i="1" s="1"/>
  <c r="I67" i="1"/>
  <c r="N67" i="1" s="1"/>
  <c r="F68" i="1"/>
  <c r="K68" i="1" s="1"/>
  <c r="G68" i="1"/>
  <c r="H68" i="1"/>
  <c r="M68" i="1" s="1"/>
  <c r="I68" i="1"/>
  <c r="N68" i="1" s="1"/>
  <c r="F69" i="1"/>
  <c r="K69" i="1" s="1"/>
  <c r="G69" i="1"/>
  <c r="H69" i="1"/>
  <c r="M69" i="1" s="1"/>
  <c r="I69" i="1"/>
  <c r="N69" i="1" s="1"/>
  <c r="F70" i="1"/>
  <c r="K70" i="1" s="1"/>
  <c r="G70" i="1"/>
  <c r="H70" i="1"/>
  <c r="M70" i="1" s="1"/>
  <c r="I70" i="1"/>
  <c r="N70" i="1" s="1"/>
  <c r="F71" i="1"/>
  <c r="K71" i="1" s="1"/>
  <c r="G71" i="1"/>
  <c r="H71" i="1"/>
  <c r="M71" i="1" s="1"/>
  <c r="I71" i="1"/>
  <c r="N71" i="1" s="1"/>
  <c r="F72" i="1"/>
  <c r="K72" i="1" s="1"/>
  <c r="G72" i="1"/>
  <c r="H72" i="1"/>
  <c r="M72" i="1" s="1"/>
  <c r="I72" i="1"/>
  <c r="N72" i="1" s="1"/>
  <c r="F73" i="1"/>
  <c r="K73" i="1" s="1"/>
  <c r="G73" i="1"/>
  <c r="H73" i="1"/>
  <c r="M73" i="1" s="1"/>
  <c r="I73" i="1"/>
  <c r="N73" i="1" s="1"/>
  <c r="F74" i="1"/>
  <c r="K74" i="1" s="1"/>
  <c r="G74" i="1"/>
  <c r="L74" i="1" s="1"/>
  <c r="H74" i="1"/>
  <c r="M74" i="1" s="1"/>
  <c r="I74" i="1"/>
  <c r="N74" i="1" s="1"/>
  <c r="F75" i="1"/>
  <c r="K75" i="1" s="1"/>
  <c r="G75" i="1"/>
  <c r="L75" i="1" s="1"/>
  <c r="H75" i="1"/>
  <c r="M75" i="1" s="1"/>
  <c r="I75" i="1"/>
  <c r="N75" i="1" s="1"/>
  <c r="F76" i="1"/>
  <c r="K76" i="1" s="1"/>
  <c r="G76" i="1"/>
  <c r="L76" i="1" s="1"/>
  <c r="H76" i="1"/>
  <c r="M76" i="1" s="1"/>
  <c r="I76" i="1"/>
  <c r="N76" i="1" s="1"/>
  <c r="F77" i="1"/>
  <c r="K77" i="1" s="1"/>
  <c r="G77" i="1"/>
  <c r="L77" i="1" s="1"/>
  <c r="H77" i="1"/>
  <c r="M77" i="1" s="1"/>
  <c r="I77" i="1"/>
  <c r="N77" i="1" s="1"/>
  <c r="F78" i="1"/>
  <c r="K78" i="1" s="1"/>
  <c r="G78" i="1"/>
  <c r="L78" i="1" s="1"/>
  <c r="H78" i="1"/>
  <c r="M78" i="1" s="1"/>
  <c r="I78" i="1"/>
  <c r="N78" i="1" s="1"/>
  <c r="F79" i="1"/>
  <c r="K79" i="1" s="1"/>
  <c r="G79" i="1"/>
  <c r="L79" i="1" s="1"/>
  <c r="H79" i="1"/>
  <c r="M79" i="1" s="1"/>
  <c r="I79" i="1"/>
  <c r="N79" i="1" s="1"/>
  <c r="F80" i="1"/>
  <c r="K80" i="1" s="1"/>
  <c r="G80" i="1"/>
  <c r="L80" i="1" s="1"/>
  <c r="H80" i="1"/>
  <c r="M80" i="1" s="1"/>
  <c r="I80" i="1"/>
  <c r="N80" i="1" s="1"/>
  <c r="F81" i="1"/>
  <c r="K81" i="1" s="1"/>
  <c r="G81" i="1"/>
  <c r="L81" i="1" s="1"/>
  <c r="H81" i="1"/>
  <c r="M81" i="1" s="1"/>
  <c r="I81" i="1"/>
  <c r="N81" i="1" s="1"/>
  <c r="F82" i="1"/>
  <c r="K82" i="1" s="1"/>
  <c r="G82" i="1"/>
  <c r="L82" i="1" s="1"/>
  <c r="H82" i="1"/>
  <c r="M82" i="1" s="1"/>
  <c r="I82" i="1"/>
  <c r="N82" i="1" s="1"/>
  <c r="F83" i="1"/>
  <c r="K83" i="1" s="1"/>
  <c r="G83" i="1"/>
  <c r="L83" i="1" s="1"/>
  <c r="H83" i="1"/>
  <c r="M83" i="1" s="1"/>
  <c r="I83" i="1"/>
  <c r="N83" i="1" s="1"/>
  <c r="I49" i="1"/>
  <c r="N49" i="1" s="1"/>
  <c r="H49" i="1"/>
  <c r="M49" i="1" s="1"/>
  <c r="G49" i="1"/>
  <c r="F49" i="1"/>
  <c r="K49" i="1" s="1"/>
  <c r="F35" i="1"/>
  <c r="E35" i="1" s="1"/>
  <c r="F36" i="1"/>
  <c r="E36" i="1" s="1"/>
  <c r="F37" i="1"/>
  <c r="E37" i="1" s="1"/>
  <c r="F38" i="1"/>
  <c r="E38" i="1" s="1"/>
  <c r="F39" i="1"/>
  <c r="E39" i="1" s="1"/>
  <c r="F40" i="1"/>
  <c r="E40" i="1" s="1"/>
  <c r="F41" i="1"/>
  <c r="E41" i="1" s="1"/>
  <c r="F42" i="1"/>
  <c r="E42" i="1" s="1"/>
  <c r="F43" i="1"/>
  <c r="E43" i="1" s="1"/>
  <c r="F44" i="1"/>
  <c r="E44" i="1" s="1"/>
  <c r="F45" i="1"/>
  <c r="E45" i="1" s="1"/>
  <c r="H37" i="1"/>
  <c r="H38" i="1"/>
  <c r="H39" i="1"/>
  <c r="H40" i="1"/>
  <c r="H41" i="1"/>
  <c r="H42" i="1"/>
  <c r="H43" i="1"/>
  <c r="H44" i="1"/>
  <c r="H45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H35" i="1" s="1"/>
  <c r="G36" i="1"/>
  <c r="H36" i="1" s="1"/>
  <c r="G37" i="1"/>
  <c r="G38" i="1"/>
  <c r="G39" i="1"/>
  <c r="G40" i="1"/>
  <c r="G41" i="1"/>
  <c r="G42" i="1"/>
  <c r="G43" i="1"/>
  <c r="G44" i="1"/>
  <c r="G45" i="1"/>
  <c r="N47" i="1"/>
  <c r="M47" i="1"/>
  <c r="L47" i="1"/>
  <c r="K47" i="1"/>
  <c r="C48" i="1"/>
  <c r="D48" i="1"/>
  <c r="B48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C49" i="1"/>
  <c r="D49" i="1"/>
  <c r="B49" i="1"/>
  <c r="A70" i="1" l="1"/>
  <c r="A76" i="1"/>
  <c r="A81" i="1"/>
  <c r="L63" i="1"/>
  <c r="L55" i="1"/>
  <c r="L73" i="1"/>
  <c r="L69" i="1"/>
  <c r="L65" i="1"/>
  <c r="L59" i="1"/>
  <c r="L51" i="1"/>
  <c r="L49" i="1"/>
  <c r="L71" i="1"/>
  <c r="L67" i="1"/>
  <c r="L61" i="1"/>
  <c r="L57" i="1"/>
  <c r="L53" i="1"/>
  <c r="L72" i="1"/>
  <c r="L70" i="1"/>
  <c r="L68" i="1"/>
  <c r="L66" i="1"/>
  <c r="L64" i="1"/>
  <c r="L62" i="1"/>
  <c r="L60" i="1"/>
  <c r="L58" i="1"/>
  <c r="L56" i="1"/>
  <c r="L54" i="1"/>
  <c r="L52" i="1"/>
  <c r="L50" i="1"/>
  <c r="A78" i="1"/>
  <c r="A83" i="1"/>
  <c r="A77" i="1"/>
  <c r="A80" i="1"/>
  <c r="A82" i="1"/>
  <c r="A79" i="1"/>
  <c r="A55" i="1"/>
  <c r="A71" i="1"/>
  <c r="A63" i="1"/>
  <c r="A62" i="1"/>
  <c r="A54" i="1"/>
  <c r="A53" i="1"/>
  <c r="A74" i="1"/>
  <c r="A66" i="1"/>
  <c r="A58" i="1"/>
  <c r="A50" i="1"/>
  <c r="A59" i="1"/>
  <c r="A72" i="1"/>
  <c r="A64" i="1"/>
  <c r="A56" i="1"/>
  <c r="A67" i="1"/>
  <c r="A51" i="1"/>
  <c r="A69" i="1"/>
  <c r="A61" i="1"/>
  <c r="A68" i="1"/>
  <c r="A60" i="1"/>
  <c r="A52" i="1"/>
  <c r="A73" i="1"/>
  <c r="A65" i="1"/>
  <c r="A57" i="1"/>
  <c r="A75" i="1"/>
  <c r="A49" i="1"/>
  <c r="G10" i="1"/>
  <c r="G46" i="1" s="1"/>
  <c r="AB4" i="1"/>
  <c r="AA4" i="1"/>
  <c r="J5" i="1"/>
  <c r="H27" i="1" s="1"/>
  <c r="H22" i="1" l="1"/>
  <c r="H16" i="1"/>
  <c r="H14" i="1"/>
  <c r="H28" i="1"/>
  <c r="H30" i="1"/>
  <c r="H17" i="1"/>
  <c r="H29" i="1"/>
  <c r="H23" i="1"/>
  <c r="H33" i="1"/>
  <c r="H19" i="1"/>
  <c r="H13" i="1"/>
  <c r="H21" i="1"/>
  <c r="H25" i="1"/>
  <c r="H32" i="1"/>
  <c r="H15" i="1"/>
  <c r="H26" i="1"/>
  <c r="H18" i="1"/>
  <c r="H20" i="1"/>
  <c r="H31" i="1"/>
  <c r="H12" i="1"/>
  <c r="H34" i="1"/>
  <c r="H24" i="1"/>
  <c r="H11" i="1"/>
  <c r="H10" i="1"/>
  <c r="AD11" i="1"/>
  <c r="AD27" i="1"/>
  <c r="AD43" i="1"/>
  <c r="AD20" i="1"/>
  <c r="AD36" i="1"/>
  <c r="AD21" i="1"/>
  <c r="AD37" i="1"/>
  <c r="AD45" i="1"/>
  <c r="AD14" i="1"/>
  <c r="AD22" i="1"/>
  <c r="AD30" i="1"/>
  <c r="AD38" i="1"/>
  <c r="AD10" i="1"/>
  <c r="AD15" i="1"/>
  <c r="AD23" i="1"/>
  <c r="AD39" i="1"/>
  <c r="AD31" i="1"/>
  <c r="AD16" i="1"/>
  <c r="AD24" i="1"/>
  <c r="AD32" i="1"/>
  <c r="AD40" i="1"/>
  <c r="AD18" i="1"/>
  <c r="AD26" i="1"/>
  <c r="AD34" i="1"/>
  <c r="AD42" i="1"/>
  <c r="AD17" i="1"/>
  <c r="AD25" i="1"/>
  <c r="AD33" i="1"/>
  <c r="AD41" i="1"/>
  <c r="AD19" i="1"/>
  <c r="AD35" i="1"/>
  <c r="Y4" i="1"/>
  <c r="AD12" i="1"/>
  <c r="AD28" i="1"/>
  <c r="AD44" i="1"/>
  <c r="AD13" i="1"/>
  <c r="AD29" i="1"/>
  <c r="Z4" i="1"/>
  <c r="AA5" i="1" s="1"/>
  <c r="AC6" i="1" s="1"/>
  <c r="H46" i="1" l="1"/>
  <c r="Y27" i="1"/>
  <c r="Y39" i="1"/>
  <c r="Y14" i="1"/>
  <c r="Y40" i="1"/>
  <c r="Y36" i="1"/>
  <c r="Y32" i="1"/>
  <c r="Y43" i="1"/>
  <c r="Y10" i="1"/>
  <c r="Y45" i="1"/>
  <c r="Y18" i="1"/>
  <c r="Y30" i="1"/>
  <c r="Y11" i="1"/>
  <c r="Y28" i="1"/>
  <c r="Y12" i="1"/>
  <c r="Y20" i="1"/>
  <c r="Y22" i="1"/>
  <c r="Y37" i="1"/>
  <c r="Y31" i="1"/>
  <c r="Y17" i="1"/>
  <c r="Y44" i="1"/>
  <c r="Y24" i="1"/>
  <c r="Y38" i="1"/>
  <c r="Y16" i="1"/>
  <c r="Y13" i="1"/>
  <c r="Y42" i="1"/>
  <c r="Y35" i="1"/>
  <c r="Y19" i="1"/>
  <c r="AB5" i="1"/>
  <c r="AB6" i="1" s="1"/>
  <c r="Y26" i="1"/>
  <c r="Y21" i="1"/>
  <c r="Y33" i="1"/>
  <c r="Y15" i="1"/>
  <c r="Y25" i="1"/>
  <c r="Y29" i="1"/>
  <c r="Y34" i="1"/>
  <c r="Y23" i="1"/>
  <c r="Y41" i="1"/>
  <c r="AA6" i="1"/>
  <c r="AB38" i="1" s="1"/>
  <c r="Z38" i="1" s="1"/>
  <c r="AB28" i="1" l="1"/>
  <c r="AB19" i="1"/>
  <c r="AB39" i="1"/>
  <c r="Z39" i="1" s="1"/>
  <c r="AB42" i="1"/>
  <c r="Z42" i="1" s="1"/>
  <c r="AB10" i="1"/>
  <c r="AB17" i="1"/>
  <c r="AB26" i="1"/>
  <c r="Z26" i="1" s="1"/>
  <c r="F26" i="1" s="1"/>
  <c r="E26" i="1" s="1"/>
  <c r="AB20" i="1"/>
  <c r="AB31" i="1"/>
  <c r="Z31" i="1" s="1"/>
  <c r="F31" i="1" s="1"/>
  <c r="E31" i="1" s="1"/>
  <c r="AB15" i="1"/>
  <c r="AB45" i="1"/>
  <c r="Z45" i="1" s="1"/>
  <c r="AB25" i="1"/>
  <c r="AB29" i="1"/>
  <c r="AB40" i="1"/>
  <c r="Z40" i="1" s="1"/>
  <c r="AB36" i="1"/>
  <c r="Z36" i="1" s="1"/>
  <c r="AB13" i="1"/>
  <c r="AB24" i="1"/>
  <c r="AB44" i="1"/>
  <c r="Z44" i="1" s="1"/>
  <c r="AB16" i="1"/>
  <c r="AB30" i="1"/>
  <c r="AB33" i="1"/>
  <c r="AB43" i="1"/>
  <c r="Z43" i="1" s="1"/>
  <c r="AB22" i="1"/>
  <c r="Z22" i="1" s="1"/>
  <c r="AB21" i="1"/>
  <c r="Z21" i="1" s="1"/>
  <c r="AB37" i="1"/>
  <c r="Z37" i="1" s="1"/>
  <c r="AB11" i="1"/>
  <c r="AB14" i="1"/>
  <c r="AB32" i="1"/>
  <c r="Z32" i="1" s="1"/>
  <c r="AB23" i="1"/>
  <c r="AB27" i="1"/>
  <c r="AB12" i="1"/>
  <c r="AB34" i="1"/>
  <c r="Z34" i="1" s="1"/>
  <c r="F34" i="1" s="1"/>
  <c r="E34" i="1" s="1"/>
  <c r="AB35" i="1"/>
  <c r="Z35" i="1" s="1"/>
  <c r="AB41" i="1"/>
  <c r="Z41" i="1" s="1"/>
  <c r="AB18" i="1"/>
  <c r="AA30" i="1"/>
  <c r="AA22" i="1"/>
  <c r="AA17" i="1"/>
  <c r="AA25" i="1"/>
  <c r="AA41" i="1"/>
  <c r="AA33" i="1"/>
  <c r="AA14" i="1"/>
  <c r="AA38" i="1"/>
  <c r="AA24" i="1"/>
  <c r="AA35" i="1"/>
  <c r="AA16" i="1"/>
  <c r="AA45" i="1"/>
  <c r="AA44" i="1"/>
  <c r="AA27" i="1"/>
  <c r="AA28" i="1"/>
  <c r="AA40" i="1"/>
  <c r="AA31" i="1"/>
  <c r="AA36" i="1"/>
  <c r="AA19" i="1"/>
  <c r="AA37" i="1"/>
  <c r="AA11" i="1"/>
  <c r="AA23" i="1"/>
  <c r="AA32" i="1"/>
  <c r="AA43" i="1"/>
  <c r="AA21" i="1"/>
  <c r="AA20" i="1"/>
  <c r="AA29" i="1"/>
  <c r="AA42" i="1"/>
  <c r="AA10" i="1"/>
  <c r="AA39" i="1"/>
  <c r="AA13" i="1"/>
  <c r="AA12" i="1"/>
  <c r="AA34" i="1"/>
  <c r="AA26" i="1"/>
  <c r="AA15" i="1"/>
  <c r="AA18" i="1"/>
  <c r="Z27" i="1" l="1"/>
  <c r="Z23" i="1"/>
  <c r="F23" i="1" s="1"/>
  <c r="E23" i="1" s="1"/>
  <c r="Z20" i="1"/>
  <c r="F20" i="1" s="1"/>
  <c r="E20" i="1" s="1"/>
  <c r="Z14" i="1"/>
  <c r="F14" i="1" s="1"/>
  <c r="E14" i="1" s="1"/>
  <c r="Z13" i="1"/>
  <c r="F13" i="1" s="1"/>
  <c r="E13" i="1" s="1"/>
  <c r="Z12" i="1"/>
  <c r="F12" i="1" s="1"/>
  <c r="E12" i="1" s="1"/>
  <c r="F32" i="1"/>
  <c r="E32" i="1" s="1"/>
  <c r="F27" i="1"/>
  <c r="E27" i="1" s="1"/>
  <c r="F22" i="1"/>
  <c r="E22" i="1" s="1"/>
  <c r="F21" i="1"/>
  <c r="E21" i="1" s="1"/>
  <c r="Z18" i="1"/>
  <c r="F18" i="1" s="1"/>
  <c r="E18" i="1" s="1"/>
  <c r="Z17" i="1"/>
  <c r="F17" i="1" s="1"/>
  <c r="E17" i="1" s="1"/>
  <c r="Z15" i="1"/>
  <c r="F15" i="1" s="1"/>
  <c r="E15" i="1" s="1"/>
  <c r="Z25" i="1"/>
  <c r="Z29" i="1"/>
  <c r="F29" i="1" s="1"/>
  <c r="E29" i="1" s="1"/>
  <c r="Z19" i="1"/>
  <c r="Z33" i="1"/>
  <c r="Z30" i="1"/>
  <c r="Z28" i="1"/>
  <c r="Z16" i="1"/>
  <c r="F16" i="1" s="1"/>
  <c r="E16" i="1" s="1"/>
  <c r="Z11" i="1"/>
  <c r="F11" i="1" s="1"/>
  <c r="E11" i="1" s="1"/>
  <c r="Z24" i="1"/>
  <c r="Z10" i="1"/>
  <c r="F33" i="1" l="1"/>
  <c r="E33" i="1" s="1"/>
  <c r="F30" i="1"/>
  <c r="E30" i="1" s="1"/>
  <c r="F28" i="1"/>
  <c r="E28" i="1" s="1"/>
  <c r="F25" i="1"/>
  <c r="E25" i="1" s="1"/>
  <c r="F24" i="1"/>
  <c r="E24" i="1" s="1"/>
  <c r="F19" i="1"/>
  <c r="E19" i="1" s="1"/>
  <c r="F10" i="1"/>
  <c r="E10" i="1" s="1"/>
  <c r="E100" i="1" l="1"/>
  <c r="E99" i="1"/>
  <c r="F46" i="1"/>
  <c r="E89" i="1"/>
  <c r="F89" i="1" s="1"/>
  <c r="E88" i="1"/>
  <c r="F88" i="1" s="1"/>
  <c r="E97" i="1"/>
  <c r="F97" i="1" s="1"/>
  <c r="E90" i="1"/>
  <c r="F90" i="1" s="1"/>
  <c r="E96" i="1"/>
  <c r="F96" i="1" s="1"/>
  <c r="E92" i="1"/>
  <c r="F92" i="1" s="1"/>
  <c r="E95" i="1"/>
  <c r="F95" i="1" s="1"/>
  <c r="E94" i="1"/>
  <c r="F94" i="1" s="1"/>
  <c r="E93" i="1"/>
  <c r="F93" i="1" s="1"/>
  <c r="E91" i="1"/>
  <c r="F91" i="1" s="1"/>
</calcChain>
</file>

<file path=xl/sharedStrings.xml><?xml version="1.0" encoding="utf-8"?>
<sst xmlns="http://schemas.openxmlformats.org/spreadsheetml/2006/main" count="105" uniqueCount="89">
  <si>
    <t>Toets-instellingen</t>
  </si>
  <si>
    <t>Weging:</t>
  </si>
  <si>
    <t>Aantal onderdelen:</t>
  </si>
  <si>
    <t xml:space="preserve">Minimale cijfer: </t>
  </si>
  <si>
    <t xml:space="preserve">Minimale voldoende: </t>
  </si>
  <si>
    <t xml:space="preserve">Voornaam: </t>
  </si>
  <si>
    <t>Tuss</t>
  </si>
  <si>
    <t>Achternaam:</t>
  </si>
  <si>
    <t>Cijfer:</t>
  </si>
  <si>
    <t>PNT</t>
  </si>
  <si>
    <t>FT</t>
  </si>
  <si>
    <t xml:space="preserve">Normering: </t>
  </si>
  <si>
    <t>% goed voor voldoende:</t>
  </si>
  <si>
    <t xml:space="preserve">Totaal te behalen punten: </t>
  </si>
  <si>
    <t>Lineair</t>
  </si>
  <si>
    <t>Non-lineair</t>
  </si>
  <si>
    <t>PNT per onderdeel:</t>
  </si>
  <si>
    <t>CF-LIN</t>
  </si>
  <si>
    <t>CF-NONL</t>
  </si>
  <si>
    <t>V-VOLD</t>
  </si>
  <si>
    <t>V-ONV</t>
  </si>
  <si>
    <t>NON-LINEAIR</t>
  </si>
  <si>
    <t>ONV</t>
  </si>
  <si>
    <t>VOLD</t>
  </si>
  <si>
    <t>LINEAIR</t>
  </si>
  <si>
    <t>VERSCH.</t>
  </si>
  <si>
    <t>Cijfers:</t>
  </si>
  <si>
    <t>Ja</t>
  </si>
  <si>
    <t>Nee</t>
  </si>
  <si>
    <t xml:space="preserve">Gemiddelden: </t>
  </si>
  <si>
    <t>Norm+1</t>
  </si>
  <si>
    <t>Norm+N-term</t>
  </si>
  <si>
    <t>N-term:</t>
  </si>
  <si>
    <t>R</t>
  </si>
  <si>
    <t>T1</t>
  </si>
  <si>
    <t>T2</t>
  </si>
  <si>
    <t>I</t>
  </si>
  <si>
    <t>RTTI</t>
  </si>
  <si>
    <t>Opmerkingen docent:</t>
  </si>
  <si>
    <t>Analyse toets</t>
  </si>
  <si>
    <t>&gt;=0,9</t>
  </si>
  <si>
    <t>&lt;=2</t>
  </si>
  <si>
    <t>tussen 1 en 2</t>
  </si>
  <si>
    <t>tussen 2 en 3</t>
  </si>
  <si>
    <t>tussen 3 en 4</t>
  </si>
  <si>
    <t>tussen 4 en 5</t>
  </si>
  <si>
    <t>tussen 5 en 6</t>
  </si>
  <si>
    <t>tussen 6 en 7</t>
  </si>
  <si>
    <t>tussen 7 en 8</t>
  </si>
  <si>
    <t>tussen 8 en 9</t>
  </si>
  <si>
    <t>tussen 9 en 10</t>
  </si>
  <si>
    <t>aantal 10</t>
  </si>
  <si>
    <t>Aantal voldoendes</t>
  </si>
  <si>
    <t>Aantal onvoldoendes</t>
  </si>
  <si>
    <t>Weergave:</t>
  </si>
  <si>
    <t>Aantal leerlingen:</t>
  </si>
  <si>
    <t>&gt;1,9</t>
  </si>
  <si>
    <t>&lt;3</t>
  </si>
  <si>
    <t>&gt;2,9</t>
  </si>
  <si>
    <t>&lt;4</t>
  </si>
  <si>
    <t>&lt;5</t>
  </si>
  <si>
    <t>&gt;3,9</t>
  </si>
  <si>
    <t>&gt;4,9</t>
  </si>
  <si>
    <t>&lt;6</t>
  </si>
  <si>
    <t>&gt;5,9</t>
  </si>
  <si>
    <t>&lt;7</t>
  </si>
  <si>
    <t>&gt;6,9</t>
  </si>
  <si>
    <t>&lt;8</t>
  </si>
  <si>
    <t>&gt;7,9</t>
  </si>
  <si>
    <t>&lt;9</t>
  </si>
  <si>
    <t>&lt;10</t>
  </si>
  <si>
    <t>&gt;8,9</t>
  </si>
  <si>
    <t>&gt;9,9</t>
  </si>
  <si>
    <t>&lt;11</t>
  </si>
  <si>
    <t>©️ B. Oostra, info@horizonfrans.nl</t>
  </si>
  <si>
    <t>Geavanceerde instellingen</t>
  </si>
  <si>
    <t>Reproductie</t>
  </si>
  <si>
    <t>Toepassen1</t>
  </si>
  <si>
    <t>Toepassen2</t>
  </si>
  <si>
    <t>Integreren</t>
  </si>
  <si>
    <t>Toetsanalyse (…)</t>
  </si>
  <si>
    <t>Onderdeel</t>
  </si>
  <si>
    <t>Lezen</t>
  </si>
  <si>
    <t>Schrijven</t>
  </si>
  <si>
    <t>Luisteren</t>
  </si>
  <si>
    <t>Spreken</t>
  </si>
  <si>
    <t>Anders</t>
  </si>
  <si>
    <t>Analyse:</t>
  </si>
  <si>
    <t>Notities: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</si>
</sst>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fgColor rgb="FFFF0000"/>
        <bgColor theme="0" tint="-4.9989318521683403E-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3" xfId="0" applyBorder="1"/>
    <xf numFmtId="0" fontId="0" fillId="0" borderId="9" xfId="0" applyBorder="1"/>
    <xf numFmtId="0" fontId="0" fillId="0" borderId="7" xfId="0" applyBorder="1"/>
    <xf numFmtId="0" fontId="0" fillId="0" borderId="4" xfId="0" applyBorder="1"/>
    <xf numFmtId="0" fontId="0" fillId="0" borderId="10" xfId="0" applyBorder="1"/>
    <xf numFmtId="0" fontId="0" fillId="0" borderId="5" xfId="0" applyBorder="1"/>
    <xf numFmtId="0" fontId="0" fillId="2" borderId="0" xfId="0" applyFill="1"/>
    <xf numFmtId="164" fontId="0" fillId="0" borderId="0" xfId="0" applyNumberFormat="1"/>
    <xf numFmtId="0" fontId="0" fillId="2" borderId="8" xfId="0" applyFill="1" applyBorder="1"/>
    <xf numFmtId="0" fontId="3" fillId="2" borderId="0" xfId="0" applyFont="1" applyFill="1"/>
    <xf numFmtId="0" fontId="0" fillId="0" borderId="4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9" xfId="0" applyBorder="1" applyProtection="1">
      <protection locked="0"/>
    </xf>
    <xf numFmtId="0" fontId="0" fillId="4" borderId="11" xfId="0" applyFill="1" applyBorder="1"/>
    <xf numFmtId="0" fontId="0" fillId="4" borderId="1" xfId="0" applyFill="1" applyBorder="1"/>
    <xf numFmtId="0" fontId="2" fillId="4" borderId="7" xfId="0" applyFont="1" applyFill="1" applyBorder="1"/>
    <xf numFmtId="0" fontId="2" fillId="4" borderId="4" xfId="0" applyFont="1" applyFill="1" applyBorder="1"/>
    <xf numFmtId="0" fontId="2" fillId="4" borderId="10" xfId="0" applyFont="1" applyFill="1" applyBorder="1"/>
    <xf numFmtId="0" fontId="4" fillId="4" borderId="3" xfId="0" applyFont="1" applyFill="1" applyBorder="1"/>
    <xf numFmtId="0" fontId="4" fillId="4" borderId="9" xfId="0" applyFont="1" applyFill="1" applyBorder="1"/>
    <xf numFmtId="0" fontId="5" fillId="2" borderId="0" xfId="0" applyFont="1" applyFill="1"/>
    <xf numFmtId="0" fontId="6" fillId="4" borderId="1" xfId="0" applyFont="1" applyFill="1" applyBorder="1" applyProtection="1">
      <protection locked="0"/>
    </xf>
    <xf numFmtId="0" fontId="2" fillId="4" borderId="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5" xfId="0" applyBorder="1" applyProtection="1">
      <protection locked="0"/>
    </xf>
    <xf numFmtId="0" fontId="0" fillId="3" borderId="1" xfId="0" applyFill="1" applyBorder="1" applyProtection="1">
      <protection locked="0"/>
    </xf>
    <xf numFmtId="0" fontId="0" fillId="4" borderId="2" xfId="0" applyFill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5" xfId="0" applyNumberFormat="1" applyBorder="1"/>
    <xf numFmtId="9" fontId="0" fillId="0" borderId="7" xfId="1" applyFont="1" applyBorder="1"/>
    <xf numFmtId="9" fontId="0" fillId="0" borderId="4" xfId="1" applyFont="1" applyBorder="1"/>
    <xf numFmtId="9" fontId="0" fillId="0" borderId="10" xfId="1" applyFont="1" applyBorder="1"/>
    <xf numFmtId="9" fontId="0" fillId="0" borderId="8" xfId="1" applyFont="1" applyBorder="1"/>
    <xf numFmtId="9" fontId="0" fillId="0" borderId="0" xfId="1" applyFont="1" applyBorder="1"/>
    <xf numFmtId="9" fontId="0" fillId="0" borderId="6" xfId="1" applyFont="1" applyBorder="1"/>
    <xf numFmtId="9" fontId="0" fillId="0" borderId="5" xfId="1" applyFont="1" applyBorder="1"/>
    <xf numFmtId="9" fontId="0" fillId="0" borderId="3" xfId="1" applyFont="1" applyBorder="1"/>
    <xf numFmtId="9" fontId="0" fillId="0" borderId="9" xfId="1" applyFont="1" applyBorder="1"/>
    <xf numFmtId="164" fontId="0" fillId="0" borderId="4" xfId="0" applyNumberFormat="1" applyBorder="1" applyProtection="1">
      <protection locked="0"/>
    </xf>
    <xf numFmtId="164" fontId="0" fillId="0" borderId="4" xfId="0" applyNumberFormat="1" applyBorder="1"/>
    <xf numFmtId="164" fontId="0" fillId="0" borderId="10" xfId="0" applyNumberFormat="1" applyBorder="1"/>
    <xf numFmtId="164" fontId="0" fillId="0" borderId="6" xfId="0" applyNumberFormat="1" applyBorder="1"/>
    <xf numFmtId="164" fontId="0" fillId="0" borderId="3" xfId="0" applyNumberFormat="1" applyBorder="1"/>
    <xf numFmtId="164" fontId="0" fillId="0" borderId="9" xfId="0" applyNumberFormat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Protection="1">
      <protection locked="0"/>
    </xf>
    <xf numFmtId="16" fontId="0" fillId="4" borderId="7" xfId="0" applyNumberFormat="1" applyFill="1" applyBorder="1"/>
    <xf numFmtId="0" fontId="0" fillId="4" borderId="10" xfId="0" applyFill="1" applyBorder="1"/>
    <xf numFmtId="0" fontId="0" fillId="4" borderId="8" xfId="0" applyFill="1" applyBorder="1"/>
    <xf numFmtId="0" fontId="0" fillId="4" borderId="6" xfId="0" applyFill="1" applyBorder="1"/>
    <xf numFmtId="16" fontId="0" fillId="4" borderId="8" xfId="0" applyNumberFormat="1" applyFill="1" applyBorder="1"/>
    <xf numFmtId="0" fontId="0" fillId="4" borderId="5" xfId="0" applyFill="1" applyBorder="1"/>
    <xf numFmtId="0" fontId="0" fillId="4" borderId="9" xfId="0" applyFill="1" applyBorder="1"/>
    <xf numFmtId="0" fontId="0" fillId="4" borderId="7" xfId="0" applyFill="1" applyBorder="1"/>
    <xf numFmtId="9" fontId="0" fillId="2" borderId="1" xfId="1" applyFont="1" applyFill="1" applyBorder="1"/>
    <xf numFmtId="0" fontId="2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6" xfId="0" applyFont="1" applyFill="1" applyBorder="1"/>
    <xf numFmtId="0" fontId="7" fillId="4" borderId="1" xfId="0" applyFont="1" applyFill="1" applyBorder="1" applyProtection="1">
      <protection locked="0"/>
    </xf>
    <xf numFmtId="0" fontId="7" fillId="4" borderId="13" xfId="0" applyFont="1" applyFill="1" applyBorder="1" applyProtection="1">
      <protection locked="0"/>
    </xf>
    <xf numFmtId="164" fontId="0" fillId="5" borderId="5" xfId="0" applyNumberFormat="1" applyFill="1" applyBorder="1"/>
    <xf numFmtId="0" fontId="0" fillId="0" borderId="1" xfId="0" applyBorder="1"/>
    <xf numFmtId="0" fontId="0" fillId="4" borderId="1" xfId="0" applyFill="1" applyBorder="1" applyAlignment="1">
      <alignment horizontal="left"/>
    </xf>
    <xf numFmtId="9" fontId="6" fillId="4" borderId="1" xfId="0" applyNumberFormat="1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5" fillId="4" borderId="11" xfId="0" applyFont="1" applyFill="1" applyBorder="1"/>
    <xf numFmtId="0" fontId="5" fillId="4" borderId="13" xfId="0" applyFont="1" applyFill="1" applyBorder="1"/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 vertical="center" textRotation="18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4" borderId="8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3" xfId="0" applyFill="1" applyBorder="1" applyAlignment="1">
      <alignment horizontal="left"/>
    </xf>
    <xf numFmtId="0" fontId="0" fillId="5" borderId="14" xfId="0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2" fillId="2" borderId="0" xfId="0" applyFont="1" applyFill="1" applyAlignment="1">
      <alignment horizontal="center"/>
    </xf>
  </cellXfs>
  <cellStyles count="2">
    <cellStyle name="Procent" xfId="1" builtinId="5"/>
    <cellStyle name="Standaard" xfId="0" builtinId="0"/>
  </cellStyles>
  <dxfs count="8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 patternType="solid">
          <fgColor theme="0"/>
        </patternFill>
      </fill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B05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Spreiding cijfers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'1'!$D$88:$D$97</c:f>
              <c:strCache>
                <c:ptCount val="10"/>
                <c:pt idx="0">
                  <c:v>tussen 1 en 2</c:v>
                </c:pt>
                <c:pt idx="1">
                  <c:v>tussen 2 en 3</c:v>
                </c:pt>
                <c:pt idx="2">
                  <c:v>tussen 3 en 4</c:v>
                </c:pt>
                <c:pt idx="3">
                  <c:v>tussen 4 en 5</c:v>
                </c:pt>
                <c:pt idx="4">
                  <c:v>tussen 5 en 6</c:v>
                </c:pt>
                <c:pt idx="5">
                  <c:v>tussen 6 en 7</c:v>
                </c:pt>
                <c:pt idx="6">
                  <c:v>tussen 7 en 8</c:v>
                </c:pt>
                <c:pt idx="7">
                  <c:v>tussen 8 en 9</c:v>
                </c:pt>
                <c:pt idx="8">
                  <c:v>tussen 9 en 10</c:v>
                </c:pt>
                <c:pt idx="9">
                  <c:v>aantal 10</c:v>
                </c:pt>
              </c:strCache>
            </c:strRef>
          </c:cat>
          <c:val>
            <c:numRef>
              <c:f>'1'!$F$88:$F$97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0-4DAF-9C8C-524D961BE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25595952"/>
        <c:axId val="725594640"/>
      </c:barChart>
      <c:catAx>
        <c:axId val="725595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25594640"/>
        <c:crosses val="autoZero"/>
        <c:auto val="1"/>
        <c:lblAlgn val="ctr"/>
        <c:lblOffset val="100"/>
        <c:noMultiLvlLbl val="0"/>
      </c:catAx>
      <c:valAx>
        <c:axId val="725594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2559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210286</xdr:colOff>
      <xdr:row>85</xdr:row>
      <xdr:rowOff>266099</xdr:rowOff>
    </xdr:from>
    <xdr:to>
      <xdr:col>16</xdr:col>
      <xdr:colOff>80879</xdr:colOff>
      <xdr:row>100</xdr:row>
      <xdr:rowOff>76869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729735F0-715B-4379-8BB0-D7113EEAF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F5655-90B5-41F9-AD34-3D56A9A64ADC}">
  <dimension ref="A1:AD116"/>
  <sheetViews>
    <sheetView tabSelected="1" zoomScale="114" zoomScaleNormal="100" workbookViewId="0">
      <selection activeCell="D5" sqref="D5"/>
    </sheetView>
  </sheetViews>
  <sheetFormatPr baseColWidth="10" defaultColWidth="0" defaultRowHeight="15" zeroHeight="1" x14ac:dyDescent="0.2"/>
  <cols>
    <col min="1" max="1" width="5.5" style="12" customWidth="1"/>
    <col min="2" max="2" width="17.83203125" customWidth="1"/>
    <col min="3" max="3" width="8.83203125" customWidth="1"/>
    <col min="4" max="4" width="21.1640625" customWidth="1"/>
    <col min="5" max="5" width="4.83203125" customWidth="1"/>
    <col min="6" max="8" width="6.1640625" customWidth="1"/>
    <col min="9" max="22" width="5.6640625" customWidth="1"/>
    <col min="23" max="24" width="8.83203125" style="9" customWidth="1"/>
    <col min="25" max="29" width="8.83203125" hidden="1" customWidth="1"/>
    <col min="30" max="30" width="10" hidden="1" customWidth="1"/>
    <col min="31" max="16384" width="8.83203125" hidden="1"/>
  </cols>
  <sheetData>
    <row r="1" spans="1:30" s="9" customFormat="1" x14ac:dyDescent="0.2">
      <c r="A1" s="12"/>
      <c r="M1" s="26"/>
      <c r="N1" s="12" t="s">
        <v>14</v>
      </c>
      <c r="O1" s="12"/>
      <c r="P1" s="12"/>
      <c r="Q1" s="12"/>
      <c r="R1" s="12">
        <v>0</v>
      </c>
      <c r="S1" s="12"/>
      <c r="T1" s="12"/>
      <c r="U1" s="12"/>
      <c r="V1" s="12"/>
    </row>
    <row r="2" spans="1:30" x14ac:dyDescent="0.2">
      <c r="B2" s="74" t="s">
        <v>0</v>
      </c>
      <c r="C2" s="74"/>
      <c r="D2" s="74"/>
      <c r="E2" s="9"/>
      <c r="F2" s="71" t="s">
        <v>12</v>
      </c>
      <c r="G2" s="71"/>
      <c r="H2" s="71"/>
      <c r="I2" s="71"/>
      <c r="J2" s="72">
        <v>0.7</v>
      </c>
      <c r="K2" s="73"/>
      <c r="L2" s="73"/>
      <c r="M2" s="26"/>
      <c r="N2" s="12" t="s">
        <v>15</v>
      </c>
      <c r="O2" s="12"/>
      <c r="P2" s="12"/>
      <c r="Q2" s="12">
        <v>5</v>
      </c>
      <c r="R2" s="12">
        <v>1</v>
      </c>
      <c r="S2" s="97" t="s">
        <v>54</v>
      </c>
      <c r="T2" s="97"/>
      <c r="U2" s="97"/>
      <c r="V2" s="9"/>
      <c r="W2" s="12" t="s">
        <v>33</v>
      </c>
    </row>
    <row r="3" spans="1:30" x14ac:dyDescent="0.2">
      <c r="A3" s="66"/>
      <c r="B3" s="93" t="s">
        <v>1</v>
      </c>
      <c r="C3" s="94"/>
      <c r="D3" s="27">
        <v>0</v>
      </c>
      <c r="E3" s="11"/>
      <c r="F3" s="71" t="s">
        <v>11</v>
      </c>
      <c r="G3" s="71"/>
      <c r="H3" s="71"/>
      <c r="I3" s="71"/>
      <c r="J3" s="73" t="s">
        <v>15</v>
      </c>
      <c r="K3" s="73"/>
      <c r="L3" s="73"/>
      <c r="M3" s="26"/>
      <c r="N3" s="12" t="s">
        <v>31</v>
      </c>
      <c r="O3" s="12"/>
      <c r="P3" s="12"/>
      <c r="Q3" s="12">
        <v>5.5</v>
      </c>
      <c r="R3" s="12">
        <v>2</v>
      </c>
      <c r="S3" s="71" t="s">
        <v>26</v>
      </c>
      <c r="T3" s="71"/>
      <c r="U3" s="27" t="s">
        <v>27</v>
      </c>
      <c r="V3" s="9"/>
      <c r="W3" s="12" t="s">
        <v>34</v>
      </c>
      <c r="AA3" t="s">
        <v>19</v>
      </c>
      <c r="AB3" t="s">
        <v>20</v>
      </c>
      <c r="AC3" t="s">
        <v>25</v>
      </c>
    </row>
    <row r="4" spans="1:30" x14ac:dyDescent="0.2">
      <c r="A4" s="66"/>
      <c r="B4" s="94" t="s">
        <v>2</v>
      </c>
      <c r="C4" s="94"/>
      <c r="D4" s="27">
        <v>1</v>
      </c>
      <c r="E4" s="11"/>
      <c r="F4" s="91" t="s">
        <v>32</v>
      </c>
      <c r="G4" s="91"/>
      <c r="H4" s="91"/>
      <c r="I4" s="91"/>
      <c r="J4" s="90">
        <v>0.5</v>
      </c>
      <c r="K4" s="90"/>
      <c r="L4" s="90"/>
      <c r="M4" s="26"/>
      <c r="N4" s="12" t="s">
        <v>27</v>
      </c>
      <c r="O4" s="12"/>
      <c r="P4" s="12"/>
      <c r="Q4" s="12">
        <v>6</v>
      </c>
      <c r="R4" s="12">
        <v>3</v>
      </c>
      <c r="S4" s="71" t="s">
        <v>87</v>
      </c>
      <c r="T4" s="71"/>
      <c r="U4" s="67" t="s">
        <v>27</v>
      </c>
      <c r="V4" s="9"/>
      <c r="W4" s="12" t="s">
        <v>35</v>
      </c>
      <c r="Y4">
        <f>J5*J2</f>
        <v>0</v>
      </c>
      <c r="Z4">
        <f>$J$5*$J$2</f>
        <v>0</v>
      </c>
      <c r="AA4">
        <f>E$5-D$6</f>
        <v>4</v>
      </c>
      <c r="AB4">
        <f>$D$6-$D$5</f>
        <v>5</v>
      </c>
      <c r="AC4">
        <v>9</v>
      </c>
    </row>
    <row r="5" spans="1:30" x14ac:dyDescent="0.2">
      <c r="A5" s="66"/>
      <c r="B5" s="94" t="s">
        <v>3</v>
      </c>
      <c r="C5" s="94"/>
      <c r="D5" s="20">
        <v>1</v>
      </c>
      <c r="E5" s="12">
        <v>10</v>
      </c>
      <c r="F5" s="71" t="s">
        <v>13</v>
      </c>
      <c r="G5" s="71"/>
      <c r="H5" s="71"/>
      <c r="I5" s="71"/>
      <c r="J5" s="77">
        <f>SUM(I8:V8)</f>
        <v>0</v>
      </c>
      <c r="K5" s="77"/>
      <c r="L5" s="77"/>
      <c r="M5" s="26"/>
      <c r="N5" s="12" t="s">
        <v>28</v>
      </c>
      <c r="O5" s="12"/>
      <c r="P5" s="12"/>
      <c r="Q5" s="12"/>
      <c r="R5" s="12"/>
      <c r="S5" s="78" t="s">
        <v>88</v>
      </c>
      <c r="T5" s="79"/>
      <c r="U5" s="68" t="s">
        <v>27</v>
      </c>
      <c r="V5" s="9"/>
      <c r="W5" s="12" t="s">
        <v>36</v>
      </c>
      <c r="AA5">
        <f>J5-Z4</f>
        <v>0</v>
      </c>
      <c r="AB5">
        <f>Z4</f>
        <v>0</v>
      </c>
    </row>
    <row r="6" spans="1:30" x14ac:dyDescent="0.2">
      <c r="A6" s="66"/>
      <c r="B6" s="95" t="s">
        <v>4</v>
      </c>
      <c r="C6" s="95"/>
      <c r="D6" s="27">
        <v>6</v>
      </c>
      <c r="E6" s="9"/>
      <c r="F6" s="9"/>
      <c r="G6" s="9"/>
      <c r="H6" s="9"/>
      <c r="I6" s="9"/>
      <c r="J6" s="9"/>
      <c r="K6" s="9"/>
      <c r="L6" s="9"/>
      <c r="M6" s="26"/>
      <c r="N6" s="26"/>
      <c r="O6" s="26"/>
      <c r="P6" s="26"/>
      <c r="Q6" s="26"/>
      <c r="R6" s="26"/>
      <c r="S6" s="9"/>
      <c r="T6" s="9"/>
      <c r="U6" s="9"/>
      <c r="V6" s="9"/>
      <c r="AA6" t="e">
        <f>AA4/AA5</f>
        <v>#DIV/0!</v>
      </c>
      <c r="AB6" t="e">
        <f>AB4/AB5</f>
        <v>#DIV/0!</v>
      </c>
      <c r="AC6">
        <f>AA5/4</f>
        <v>0</v>
      </c>
    </row>
    <row r="7" spans="1:30" x14ac:dyDescent="0.2">
      <c r="B7" s="9"/>
      <c r="C7" s="9"/>
      <c r="D7" s="9"/>
      <c r="E7" s="9"/>
      <c r="F7" s="92" t="s">
        <v>37</v>
      </c>
      <c r="G7" s="92"/>
      <c r="H7" s="92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</row>
    <row r="8" spans="1:30" x14ac:dyDescent="0.2">
      <c r="B8" s="9"/>
      <c r="C8" s="9"/>
      <c r="D8" s="9"/>
      <c r="E8" s="9"/>
      <c r="F8" s="74" t="s">
        <v>16</v>
      </c>
      <c r="G8" s="74"/>
      <c r="H8" s="74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AA8" s="76" t="s">
        <v>21</v>
      </c>
      <c r="AB8" s="76"/>
      <c r="AC8" t="s">
        <v>24</v>
      </c>
      <c r="AD8" t="s">
        <v>30</v>
      </c>
    </row>
    <row r="9" spans="1:30" x14ac:dyDescent="0.2">
      <c r="B9" s="21" t="s">
        <v>5</v>
      </c>
      <c r="C9" s="22" t="s">
        <v>6</v>
      </c>
      <c r="D9" s="23" t="s">
        <v>7</v>
      </c>
      <c r="E9" s="9"/>
      <c r="F9" s="21" t="s">
        <v>8</v>
      </c>
      <c r="G9" s="28" t="s">
        <v>9</v>
      </c>
      <c r="H9" s="29" t="s">
        <v>10</v>
      </c>
      <c r="I9" s="24">
        <v>1</v>
      </c>
      <c r="J9" s="24">
        <v>2</v>
      </c>
      <c r="K9" s="24">
        <v>3</v>
      </c>
      <c r="L9" s="24">
        <v>4</v>
      </c>
      <c r="M9" s="24">
        <v>5</v>
      </c>
      <c r="N9" s="24">
        <v>6</v>
      </c>
      <c r="O9" s="24">
        <v>7</v>
      </c>
      <c r="P9" s="24">
        <v>8</v>
      </c>
      <c r="Q9" s="24">
        <v>9</v>
      </c>
      <c r="R9" s="24">
        <v>10</v>
      </c>
      <c r="S9" s="24">
        <v>11</v>
      </c>
      <c r="T9" s="24">
        <v>12</v>
      </c>
      <c r="U9" s="24">
        <v>13</v>
      </c>
      <c r="V9" s="25">
        <v>14</v>
      </c>
      <c r="X9" s="89" t="s">
        <v>74</v>
      </c>
      <c r="Y9" t="s">
        <v>17</v>
      </c>
      <c r="Z9" t="s">
        <v>18</v>
      </c>
      <c r="AA9" t="s">
        <v>22</v>
      </c>
      <c r="AB9" t="s">
        <v>23</v>
      </c>
    </row>
    <row r="10" spans="1:30" x14ac:dyDescent="0.2">
      <c r="A10" s="12" t="str">
        <f>_xlfn.CONCAT(B10," ",C10," ",D10)</f>
        <v xml:space="preserve">  </v>
      </c>
      <c r="B10" s="30"/>
      <c r="C10" s="13"/>
      <c r="D10" s="14"/>
      <c r="E10" s="12" t="str">
        <f>IF(F10="","",IF(F10&lt;D$6,"O","V"))</f>
        <v/>
      </c>
      <c r="F10" s="35" t="str">
        <f>IF(I10="","",IF(J$3=$N$1,Y10,IF(J$3=N$2,Z10,AD10)))</f>
        <v/>
      </c>
      <c r="G10" s="48" t="str">
        <f t="shared" ref="G10:G45" si="0">IF(I10="","",IF(I10="","",SUM(I10:V10)))</f>
        <v/>
      </c>
      <c r="H10" s="49" t="str">
        <f t="shared" ref="H10:H45" si="1">IF(I10="","",$J$5-G10)</f>
        <v/>
      </c>
      <c r="I10" s="13"/>
      <c r="J10" s="47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4"/>
      <c r="X10" s="89"/>
      <c r="Y10" s="10" t="e">
        <f>10-(H10/AC$6)</f>
        <v>#VALUE!</v>
      </c>
      <c r="Z10" s="10" t="e">
        <f t="shared" ref="Z10:Z45" si="2">IF(G10&lt;Y$4,AA10,AB10)</f>
        <v>#VALUE!</v>
      </c>
      <c r="AA10" s="10" t="e">
        <f>$D$5+(G10*AB$6)</f>
        <v>#VALUE!</v>
      </c>
      <c r="AB10" s="10" t="e">
        <f>6+(G10-Z$4)*AA$6</f>
        <v>#VALUE!</v>
      </c>
      <c r="AD10" t="e">
        <f t="shared" ref="AD10:AD45" si="3">(G10/J$5)*9+J$4</f>
        <v>#VALUE!</v>
      </c>
    </row>
    <row r="11" spans="1:30" x14ac:dyDescent="0.2">
      <c r="A11" s="12" t="str">
        <f t="shared" ref="A11:A45" si="4">_xlfn.CONCAT(B11," ",C11," ",D11)</f>
        <v xml:space="preserve">  </v>
      </c>
      <c r="B11" s="31"/>
      <c r="C11" s="15"/>
      <c r="D11" s="16"/>
      <c r="E11" s="12" t="str">
        <f t="shared" ref="E11:E45" si="5">IF(F11="","",IF(F11&lt;D$6,"O","V"))</f>
        <v/>
      </c>
      <c r="F11" s="36" t="str">
        <f t="shared" ref="F11:F45" si="6">IF(I11="","",IF(J$3=$N$1,Y11,IF(J$3=N$2,Z11,AD11)))</f>
        <v/>
      </c>
      <c r="G11" s="10" t="str">
        <f t="shared" si="0"/>
        <v/>
      </c>
      <c r="H11" s="50" t="str">
        <f t="shared" si="1"/>
        <v/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6"/>
      <c r="X11" s="89"/>
      <c r="Y11" s="10" t="e">
        <f t="shared" ref="Y11:Y45" si="7">10-(H11/AC$6)</f>
        <v>#VALUE!</v>
      </c>
      <c r="Z11" s="10" t="e">
        <f t="shared" si="2"/>
        <v>#VALUE!</v>
      </c>
      <c r="AA11" s="10" t="e">
        <f t="shared" ref="AA11:AA45" si="8">$D$5+(G11*AB$6)</f>
        <v>#VALUE!</v>
      </c>
      <c r="AB11" s="10" t="e">
        <f t="shared" ref="AB11:AB45" si="9">6+(G11-Z$4)*AA$6</f>
        <v>#VALUE!</v>
      </c>
      <c r="AD11" t="e">
        <f t="shared" si="3"/>
        <v>#VALUE!</v>
      </c>
    </row>
    <row r="12" spans="1:30" x14ac:dyDescent="0.2">
      <c r="A12" s="12" t="str">
        <f t="shared" si="4"/>
        <v xml:space="preserve">  </v>
      </c>
      <c r="B12" s="31"/>
      <c r="C12" s="15"/>
      <c r="D12" s="16"/>
      <c r="E12" s="12" t="str">
        <f t="shared" si="5"/>
        <v/>
      </c>
      <c r="F12" s="36" t="str">
        <f t="shared" si="6"/>
        <v/>
      </c>
      <c r="G12" s="10" t="str">
        <f t="shared" si="0"/>
        <v/>
      </c>
      <c r="H12" s="50" t="str">
        <f t="shared" si="1"/>
        <v/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6"/>
      <c r="X12" s="89"/>
      <c r="Y12" s="10" t="e">
        <f t="shared" si="7"/>
        <v>#VALUE!</v>
      </c>
      <c r="Z12" s="10" t="e">
        <f t="shared" si="2"/>
        <v>#VALUE!</v>
      </c>
      <c r="AA12" s="10" t="e">
        <f t="shared" si="8"/>
        <v>#VALUE!</v>
      </c>
      <c r="AB12" s="10" t="e">
        <f t="shared" si="9"/>
        <v>#VALUE!</v>
      </c>
      <c r="AD12" t="e">
        <f t="shared" si="3"/>
        <v>#VALUE!</v>
      </c>
    </row>
    <row r="13" spans="1:30" x14ac:dyDescent="0.2">
      <c r="A13" s="12" t="str">
        <f t="shared" si="4"/>
        <v xml:space="preserve">  </v>
      </c>
      <c r="B13" s="31"/>
      <c r="C13" s="15"/>
      <c r="D13" s="16"/>
      <c r="E13" s="12" t="str">
        <f t="shared" si="5"/>
        <v/>
      </c>
      <c r="F13" s="36" t="str">
        <f t="shared" si="6"/>
        <v/>
      </c>
      <c r="G13" s="10" t="str">
        <f t="shared" si="0"/>
        <v/>
      </c>
      <c r="H13" s="50" t="str">
        <f t="shared" si="1"/>
        <v/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6"/>
      <c r="X13" s="89"/>
      <c r="Y13" s="10" t="e">
        <f t="shared" si="7"/>
        <v>#VALUE!</v>
      </c>
      <c r="Z13" s="10" t="e">
        <f t="shared" si="2"/>
        <v>#VALUE!</v>
      </c>
      <c r="AA13" s="10" t="e">
        <f t="shared" si="8"/>
        <v>#VALUE!</v>
      </c>
      <c r="AB13" s="10" t="e">
        <f t="shared" si="9"/>
        <v>#VALUE!</v>
      </c>
      <c r="AD13" t="e">
        <f t="shared" si="3"/>
        <v>#VALUE!</v>
      </c>
    </row>
    <row r="14" spans="1:30" x14ac:dyDescent="0.2">
      <c r="A14" s="12" t="str">
        <f t="shared" si="4"/>
        <v xml:space="preserve">  </v>
      </c>
      <c r="B14" s="31"/>
      <c r="C14" s="15"/>
      <c r="D14" s="16"/>
      <c r="E14" s="12" t="str">
        <f t="shared" si="5"/>
        <v/>
      </c>
      <c r="F14" s="36" t="str">
        <f t="shared" si="6"/>
        <v/>
      </c>
      <c r="G14" s="10" t="str">
        <f t="shared" si="0"/>
        <v/>
      </c>
      <c r="H14" s="50" t="str">
        <f t="shared" si="1"/>
        <v/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6"/>
      <c r="X14" s="89"/>
      <c r="Y14" s="10" t="e">
        <f t="shared" si="7"/>
        <v>#VALUE!</v>
      </c>
      <c r="Z14" s="10" t="e">
        <f t="shared" si="2"/>
        <v>#VALUE!</v>
      </c>
      <c r="AA14" s="10" t="e">
        <f t="shared" si="8"/>
        <v>#VALUE!</v>
      </c>
      <c r="AB14" s="10" t="e">
        <f t="shared" si="9"/>
        <v>#VALUE!</v>
      </c>
      <c r="AD14" t="e">
        <f t="shared" si="3"/>
        <v>#VALUE!</v>
      </c>
    </row>
    <row r="15" spans="1:30" x14ac:dyDescent="0.2">
      <c r="A15" s="12" t="str">
        <f t="shared" si="4"/>
        <v xml:space="preserve">  </v>
      </c>
      <c r="B15" s="31"/>
      <c r="C15" s="15"/>
      <c r="D15" s="16"/>
      <c r="E15" s="12" t="str">
        <f t="shared" si="5"/>
        <v/>
      </c>
      <c r="F15" s="36" t="str">
        <f t="shared" si="6"/>
        <v/>
      </c>
      <c r="G15" s="10" t="str">
        <f t="shared" si="0"/>
        <v/>
      </c>
      <c r="H15" s="50" t="str">
        <f t="shared" si="1"/>
        <v/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6"/>
      <c r="X15" s="89"/>
      <c r="Y15" s="10" t="e">
        <f t="shared" si="7"/>
        <v>#VALUE!</v>
      </c>
      <c r="Z15" s="10" t="e">
        <f t="shared" si="2"/>
        <v>#VALUE!</v>
      </c>
      <c r="AA15" s="10" t="e">
        <f t="shared" si="8"/>
        <v>#VALUE!</v>
      </c>
      <c r="AB15" s="10" t="e">
        <f t="shared" si="9"/>
        <v>#VALUE!</v>
      </c>
      <c r="AD15" t="e">
        <f t="shared" si="3"/>
        <v>#VALUE!</v>
      </c>
    </row>
    <row r="16" spans="1:30" x14ac:dyDescent="0.2">
      <c r="A16" s="12" t="str">
        <f t="shared" si="4"/>
        <v xml:space="preserve">  </v>
      </c>
      <c r="B16" s="31"/>
      <c r="C16" s="15"/>
      <c r="D16" s="16"/>
      <c r="E16" s="12" t="str">
        <f t="shared" si="5"/>
        <v/>
      </c>
      <c r="F16" s="36" t="str">
        <f t="shared" si="6"/>
        <v/>
      </c>
      <c r="G16" s="10" t="str">
        <f t="shared" si="0"/>
        <v/>
      </c>
      <c r="H16" s="50" t="str">
        <f t="shared" si="1"/>
        <v/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6"/>
      <c r="X16" s="89"/>
      <c r="Y16" s="10" t="e">
        <f t="shared" si="7"/>
        <v>#VALUE!</v>
      </c>
      <c r="Z16" s="10" t="e">
        <f t="shared" si="2"/>
        <v>#VALUE!</v>
      </c>
      <c r="AA16" s="10" t="e">
        <f t="shared" si="8"/>
        <v>#VALUE!</v>
      </c>
      <c r="AB16" s="10" t="e">
        <f t="shared" si="9"/>
        <v>#VALUE!</v>
      </c>
      <c r="AD16" t="e">
        <f t="shared" si="3"/>
        <v>#VALUE!</v>
      </c>
    </row>
    <row r="17" spans="1:30" x14ac:dyDescent="0.2">
      <c r="A17" s="12" t="str">
        <f t="shared" si="4"/>
        <v xml:space="preserve">  </v>
      </c>
      <c r="B17" s="31"/>
      <c r="C17" s="15"/>
      <c r="D17" s="16"/>
      <c r="E17" s="12" t="str">
        <f t="shared" si="5"/>
        <v/>
      </c>
      <c r="F17" s="36" t="str">
        <f t="shared" si="6"/>
        <v/>
      </c>
      <c r="G17" s="10" t="str">
        <f t="shared" si="0"/>
        <v/>
      </c>
      <c r="H17" s="50" t="str">
        <f t="shared" si="1"/>
        <v/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6"/>
      <c r="X17" s="89"/>
      <c r="Y17" s="10" t="e">
        <f t="shared" si="7"/>
        <v>#VALUE!</v>
      </c>
      <c r="Z17" s="10" t="e">
        <f t="shared" si="2"/>
        <v>#VALUE!</v>
      </c>
      <c r="AA17" s="10" t="e">
        <f t="shared" si="8"/>
        <v>#VALUE!</v>
      </c>
      <c r="AB17" s="10" t="e">
        <f t="shared" si="9"/>
        <v>#VALUE!</v>
      </c>
      <c r="AD17" t="e">
        <f t="shared" si="3"/>
        <v>#VALUE!</v>
      </c>
    </row>
    <row r="18" spans="1:30" x14ac:dyDescent="0.2">
      <c r="A18" s="12" t="str">
        <f t="shared" si="4"/>
        <v xml:space="preserve">  </v>
      </c>
      <c r="B18" s="31"/>
      <c r="C18" s="15"/>
      <c r="D18" s="16"/>
      <c r="E18" s="12" t="str">
        <f t="shared" si="5"/>
        <v/>
      </c>
      <c r="F18" s="36" t="str">
        <f t="shared" si="6"/>
        <v/>
      </c>
      <c r="G18" s="10" t="str">
        <f t="shared" si="0"/>
        <v/>
      </c>
      <c r="H18" s="50" t="str">
        <f t="shared" si="1"/>
        <v/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6"/>
      <c r="X18" s="89"/>
      <c r="Y18" s="10" t="e">
        <f t="shared" si="7"/>
        <v>#VALUE!</v>
      </c>
      <c r="Z18" s="10" t="e">
        <f t="shared" si="2"/>
        <v>#VALUE!</v>
      </c>
      <c r="AA18" s="10" t="e">
        <f t="shared" si="8"/>
        <v>#VALUE!</v>
      </c>
      <c r="AB18" s="10" t="e">
        <f t="shared" si="9"/>
        <v>#VALUE!</v>
      </c>
      <c r="AD18" t="e">
        <f t="shared" si="3"/>
        <v>#VALUE!</v>
      </c>
    </row>
    <row r="19" spans="1:30" x14ac:dyDescent="0.2">
      <c r="A19" s="12" t="str">
        <f t="shared" si="4"/>
        <v xml:space="preserve">  </v>
      </c>
      <c r="B19" s="31"/>
      <c r="C19" s="15"/>
      <c r="D19" s="16"/>
      <c r="E19" s="12" t="str">
        <f t="shared" si="5"/>
        <v/>
      </c>
      <c r="F19" s="36" t="str">
        <f t="shared" si="6"/>
        <v/>
      </c>
      <c r="G19" s="10" t="str">
        <f t="shared" si="0"/>
        <v/>
      </c>
      <c r="H19" s="50" t="str">
        <f t="shared" si="1"/>
        <v/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6"/>
      <c r="X19" s="89"/>
      <c r="Y19" s="10" t="e">
        <f t="shared" si="7"/>
        <v>#VALUE!</v>
      </c>
      <c r="Z19" s="10" t="e">
        <f t="shared" si="2"/>
        <v>#VALUE!</v>
      </c>
      <c r="AA19" s="10" t="e">
        <f t="shared" si="8"/>
        <v>#VALUE!</v>
      </c>
      <c r="AB19" s="10" t="e">
        <f t="shared" si="9"/>
        <v>#VALUE!</v>
      </c>
      <c r="AD19" t="e">
        <f t="shared" si="3"/>
        <v>#VALUE!</v>
      </c>
    </row>
    <row r="20" spans="1:30" x14ac:dyDescent="0.2">
      <c r="A20" s="12" t="str">
        <f t="shared" si="4"/>
        <v xml:space="preserve">  </v>
      </c>
      <c r="B20" s="31"/>
      <c r="C20" s="15"/>
      <c r="D20" s="16"/>
      <c r="E20" s="12" t="str">
        <f t="shared" si="5"/>
        <v/>
      </c>
      <c r="F20" s="36" t="str">
        <f t="shared" si="6"/>
        <v/>
      </c>
      <c r="G20" s="10" t="str">
        <f t="shared" si="0"/>
        <v/>
      </c>
      <c r="H20" s="50" t="str">
        <f t="shared" si="1"/>
        <v/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6"/>
      <c r="X20" s="89"/>
      <c r="Y20" s="10" t="e">
        <f t="shared" si="7"/>
        <v>#VALUE!</v>
      </c>
      <c r="Z20" s="10" t="e">
        <f t="shared" si="2"/>
        <v>#VALUE!</v>
      </c>
      <c r="AA20" s="10" t="e">
        <f t="shared" si="8"/>
        <v>#VALUE!</v>
      </c>
      <c r="AB20" s="10" t="e">
        <f t="shared" si="9"/>
        <v>#VALUE!</v>
      </c>
      <c r="AD20" t="e">
        <f t="shared" si="3"/>
        <v>#VALUE!</v>
      </c>
    </row>
    <row r="21" spans="1:30" x14ac:dyDescent="0.2">
      <c r="A21" s="12" t="str">
        <f t="shared" si="4"/>
        <v xml:space="preserve">  </v>
      </c>
      <c r="B21" s="31"/>
      <c r="C21" s="15"/>
      <c r="D21" s="16"/>
      <c r="E21" s="12" t="str">
        <f t="shared" si="5"/>
        <v/>
      </c>
      <c r="F21" s="36" t="str">
        <f t="shared" si="6"/>
        <v/>
      </c>
      <c r="G21" s="10" t="str">
        <f t="shared" si="0"/>
        <v/>
      </c>
      <c r="H21" s="50" t="str">
        <f t="shared" si="1"/>
        <v/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6"/>
      <c r="X21" s="89"/>
      <c r="Y21" s="10" t="e">
        <f t="shared" si="7"/>
        <v>#VALUE!</v>
      </c>
      <c r="Z21" t="e">
        <f t="shared" si="2"/>
        <v>#VALUE!</v>
      </c>
      <c r="AA21" t="e">
        <f t="shared" si="8"/>
        <v>#VALUE!</v>
      </c>
      <c r="AB21" t="e">
        <f t="shared" si="9"/>
        <v>#VALUE!</v>
      </c>
      <c r="AD21" t="e">
        <f t="shared" si="3"/>
        <v>#VALUE!</v>
      </c>
    </row>
    <row r="22" spans="1:30" x14ac:dyDescent="0.2">
      <c r="A22" s="12" t="str">
        <f t="shared" si="4"/>
        <v xml:space="preserve">  </v>
      </c>
      <c r="B22" s="31"/>
      <c r="C22" s="15"/>
      <c r="D22" s="16"/>
      <c r="E22" s="12" t="str">
        <f t="shared" si="5"/>
        <v/>
      </c>
      <c r="F22" s="36" t="str">
        <f t="shared" si="6"/>
        <v/>
      </c>
      <c r="G22" s="10" t="str">
        <f t="shared" si="0"/>
        <v/>
      </c>
      <c r="H22" s="50" t="str">
        <f t="shared" si="1"/>
        <v/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6"/>
      <c r="X22" s="89"/>
      <c r="Y22" s="10" t="e">
        <f t="shared" si="7"/>
        <v>#VALUE!</v>
      </c>
      <c r="Z22" t="e">
        <f t="shared" si="2"/>
        <v>#VALUE!</v>
      </c>
      <c r="AA22" t="e">
        <f t="shared" si="8"/>
        <v>#VALUE!</v>
      </c>
      <c r="AB22" t="e">
        <f t="shared" si="9"/>
        <v>#VALUE!</v>
      </c>
      <c r="AD22" t="e">
        <f t="shared" si="3"/>
        <v>#VALUE!</v>
      </c>
    </row>
    <row r="23" spans="1:30" x14ac:dyDescent="0.2">
      <c r="A23" s="12" t="str">
        <f t="shared" si="4"/>
        <v xml:space="preserve">  </v>
      </c>
      <c r="B23" s="31"/>
      <c r="C23" s="15"/>
      <c r="D23" s="16"/>
      <c r="E23" s="12" t="str">
        <f t="shared" si="5"/>
        <v/>
      </c>
      <c r="F23" s="36" t="str">
        <f t="shared" si="6"/>
        <v/>
      </c>
      <c r="G23" s="10" t="str">
        <f t="shared" si="0"/>
        <v/>
      </c>
      <c r="H23" s="50" t="str">
        <f t="shared" si="1"/>
        <v/>
      </c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6"/>
      <c r="X23" s="89"/>
      <c r="Y23" s="10" t="e">
        <f t="shared" si="7"/>
        <v>#VALUE!</v>
      </c>
      <c r="Z23" t="e">
        <f t="shared" si="2"/>
        <v>#VALUE!</v>
      </c>
      <c r="AA23" t="e">
        <f t="shared" si="8"/>
        <v>#VALUE!</v>
      </c>
      <c r="AB23" t="e">
        <f t="shared" si="9"/>
        <v>#VALUE!</v>
      </c>
      <c r="AD23" t="e">
        <f t="shared" si="3"/>
        <v>#VALUE!</v>
      </c>
    </row>
    <row r="24" spans="1:30" x14ac:dyDescent="0.2">
      <c r="A24" s="12" t="str">
        <f t="shared" si="4"/>
        <v xml:space="preserve">  </v>
      </c>
      <c r="B24" s="31"/>
      <c r="C24" s="15"/>
      <c r="D24" s="16"/>
      <c r="E24" s="12" t="str">
        <f t="shared" si="5"/>
        <v/>
      </c>
      <c r="F24" s="36" t="str">
        <f t="shared" si="6"/>
        <v/>
      </c>
      <c r="G24" s="10" t="str">
        <f t="shared" si="0"/>
        <v/>
      </c>
      <c r="H24" s="50" t="str">
        <f t="shared" si="1"/>
        <v/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6"/>
      <c r="X24" s="89"/>
      <c r="Y24" s="10" t="e">
        <f t="shared" si="7"/>
        <v>#VALUE!</v>
      </c>
      <c r="Z24" t="e">
        <f t="shared" si="2"/>
        <v>#VALUE!</v>
      </c>
      <c r="AA24" t="e">
        <f t="shared" si="8"/>
        <v>#VALUE!</v>
      </c>
      <c r="AB24" t="e">
        <f t="shared" si="9"/>
        <v>#VALUE!</v>
      </c>
      <c r="AD24" t="e">
        <f t="shared" si="3"/>
        <v>#VALUE!</v>
      </c>
    </row>
    <row r="25" spans="1:30" x14ac:dyDescent="0.2">
      <c r="A25" s="12" t="str">
        <f t="shared" si="4"/>
        <v xml:space="preserve">  </v>
      </c>
      <c r="B25" s="31"/>
      <c r="C25" s="15"/>
      <c r="D25" s="16"/>
      <c r="E25" s="12" t="str">
        <f t="shared" si="5"/>
        <v/>
      </c>
      <c r="F25" s="36" t="str">
        <f t="shared" si="6"/>
        <v/>
      </c>
      <c r="G25" s="10" t="str">
        <f t="shared" si="0"/>
        <v/>
      </c>
      <c r="H25" s="50" t="str">
        <f t="shared" si="1"/>
        <v/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6"/>
      <c r="X25" s="89"/>
      <c r="Y25" s="10" t="e">
        <f t="shared" si="7"/>
        <v>#VALUE!</v>
      </c>
      <c r="Z25" t="e">
        <f t="shared" si="2"/>
        <v>#VALUE!</v>
      </c>
      <c r="AA25" t="e">
        <f t="shared" si="8"/>
        <v>#VALUE!</v>
      </c>
      <c r="AB25" t="e">
        <f t="shared" si="9"/>
        <v>#VALUE!</v>
      </c>
      <c r="AD25" t="e">
        <f t="shared" si="3"/>
        <v>#VALUE!</v>
      </c>
    </row>
    <row r="26" spans="1:30" x14ac:dyDescent="0.2">
      <c r="A26" s="12" t="str">
        <f t="shared" si="4"/>
        <v xml:space="preserve">  </v>
      </c>
      <c r="B26" s="31"/>
      <c r="C26" s="15"/>
      <c r="D26" s="16"/>
      <c r="E26" s="12" t="str">
        <f t="shared" si="5"/>
        <v/>
      </c>
      <c r="F26" s="36" t="str">
        <f t="shared" si="6"/>
        <v/>
      </c>
      <c r="G26" s="10" t="str">
        <f t="shared" si="0"/>
        <v/>
      </c>
      <c r="H26" s="50" t="str">
        <f t="shared" si="1"/>
        <v/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6"/>
      <c r="X26" s="89"/>
      <c r="Y26" s="10" t="e">
        <f t="shared" si="7"/>
        <v>#VALUE!</v>
      </c>
      <c r="Z26" t="e">
        <f t="shared" si="2"/>
        <v>#VALUE!</v>
      </c>
      <c r="AA26" t="e">
        <f t="shared" si="8"/>
        <v>#VALUE!</v>
      </c>
      <c r="AB26" t="e">
        <f t="shared" si="9"/>
        <v>#VALUE!</v>
      </c>
      <c r="AD26" t="e">
        <f t="shared" si="3"/>
        <v>#VALUE!</v>
      </c>
    </row>
    <row r="27" spans="1:30" x14ac:dyDescent="0.2">
      <c r="A27" s="12" t="str">
        <f t="shared" si="4"/>
        <v xml:space="preserve">  </v>
      </c>
      <c r="B27" s="31"/>
      <c r="C27" s="15"/>
      <c r="D27" s="16"/>
      <c r="E27" s="12" t="str">
        <f t="shared" si="5"/>
        <v/>
      </c>
      <c r="F27" s="36" t="str">
        <f t="shared" si="6"/>
        <v/>
      </c>
      <c r="G27" s="10" t="str">
        <f t="shared" si="0"/>
        <v/>
      </c>
      <c r="H27" s="50" t="str">
        <f t="shared" si="1"/>
        <v/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6"/>
      <c r="X27" s="89"/>
      <c r="Y27" s="10" t="e">
        <f t="shared" si="7"/>
        <v>#VALUE!</v>
      </c>
      <c r="Z27" t="e">
        <f t="shared" si="2"/>
        <v>#VALUE!</v>
      </c>
      <c r="AA27" t="e">
        <f t="shared" si="8"/>
        <v>#VALUE!</v>
      </c>
      <c r="AB27" t="e">
        <f t="shared" si="9"/>
        <v>#VALUE!</v>
      </c>
      <c r="AD27" t="e">
        <f t="shared" si="3"/>
        <v>#VALUE!</v>
      </c>
    </row>
    <row r="28" spans="1:30" x14ac:dyDescent="0.2">
      <c r="A28" s="12" t="str">
        <f t="shared" si="4"/>
        <v xml:space="preserve">  </v>
      </c>
      <c r="B28" s="31"/>
      <c r="C28" s="15"/>
      <c r="D28" s="16"/>
      <c r="E28" s="12" t="str">
        <f t="shared" si="5"/>
        <v/>
      </c>
      <c r="F28" s="36" t="str">
        <f t="shared" si="6"/>
        <v/>
      </c>
      <c r="G28" s="10" t="str">
        <f t="shared" si="0"/>
        <v/>
      </c>
      <c r="H28" s="50" t="str">
        <f t="shared" si="1"/>
        <v/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6"/>
      <c r="X28" s="89"/>
      <c r="Y28" s="10" t="e">
        <f t="shared" si="7"/>
        <v>#VALUE!</v>
      </c>
      <c r="Z28" t="e">
        <f t="shared" si="2"/>
        <v>#VALUE!</v>
      </c>
      <c r="AA28" t="e">
        <f t="shared" si="8"/>
        <v>#VALUE!</v>
      </c>
      <c r="AB28" t="e">
        <f t="shared" si="9"/>
        <v>#VALUE!</v>
      </c>
      <c r="AD28" t="e">
        <f t="shared" si="3"/>
        <v>#VALUE!</v>
      </c>
    </row>
    <row r="29" spans="1:30" x14ac:dyDescent="0.2">
      <c r="A29" s="12" t="str">
        <f t="shared" si="4"/>
        <v xml:space="preserve">  </v>
      </c>
      <c r="B29" s="31"/>
      <c r="C29" s="15"/>
      <c r="D29" s="16"/>
      <c r="E29" s="12" t="str">
        <f t="shared" si="5"/>
        <v/>
      </c>
      <c r="F29" s="36" t="str">
        <f t="shared" si="6"/>
        <v/>
      </c>
      <c r="G29" s="10" t="str">
        <f t="shared" si="0"/>
        <v/>
      </c>
      <c r="H29" s="50" t="str">
        <f t="shared" si="1"/>
        <v/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6"/>
      <c r="X29" s="89"/>
      <c r="Y29" s="10" t="e">
        <f t="shared" si="7"/>
        <v>#VALUE!</v>
      </c>
      <c r="Z29" t="e">
        <f t="shared" si="2"/>
        <v>#VALUE!</v>
      </c>
      <c r="AA29" t="e">
        <f t="shared" si="8"/>
        <v>#VALUE!</v>
      </c>
      <c r="AB29" t="e">
        <f t="shared" si="9"/>
        <v>#VALUE!</v>
      </c>
      <c r="AD29" t="e">
        <f t="shared" si="3"/>
        <v>#VALUE!</v>
      </c>
    </row>
    <row r="30" spans="1:30" x14ac:dyDescent="0.2">
      <c r="A30" s="12" t="str">
        <f t="shared" si="4"/>
        <v xml:space="preserve">  </v>
      </c>
      <c r="B30" s="31"/>
      <c r="C30" s="15"/>
      <c r="D30" s="16"/>
      <c r="E30" s="12" t="str">
        <f t="shared" si="5"/>
        <v/>
      </c>
      <c r="F30" s="36" t="str">
        <f t="shared" si="6"/>
        <v/>
      </c>
      <c r="G30" s="10" t="str">
        <f t="shared" si="0"/>
        <v/>
      </c>
      <c r="H30" s="50" t="str">
        <f t="shared" si="1"/>
        <v/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6"/>
      <c r="X30" s="89"/>
      <c r="Y30" s="10" t="e">
        <f t="shared" si="7"/>
        <v>#VALUE!</v>
      </c>
      <c r="Z30" t="e">
        <f t="shared" si="2"/>
        <v>#VALUE!</v>
      </c>
      <c r="AA30" t="e">
        <f t="shared" si="8"/>
        <v>#VALUE!</v>
      </c>
      <c r="AB30" t="e">
        <f t="shared" si="9"/>
        <v>#VALUE!</v>
      </c>
      <c r="AD30" t="e">
        <f t="shared" si="3"/>
        <v>#VALUE!</v>
      </c>
    </row>
    <row r="31" spans="1:30" x14ac:dyDescent="0.2">
      <c r="A31" s="12" t="str">
        <f t="shared" si="4"/>
        <v xml:space="preserve">  </v>
      </c>
      <c r="B31" s="31"/>
      <c r="C31" s="15"/>
      <c r="D31" s="16"/>
      <c r="E31" s="12" t="str">
        <f t="shared" si="5"/>
        <v/>
      </c>
      <c r="F31" s="36" t="str">
        <f t="shared" si="6"/>
        <v/>
      </c>
      <c r="G31" s="10" t="str">
        <f t="shared" si="0"/>
        <v/>
      </c>
      <c r="H31" s="50" t="str">
        <f t="shared" si="1"/>
        <v/>
      </c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6"/>
      <c r="X31" s="89"/>
      <c r="Y31" s="10" t="e">
        <f t="shared" si="7"/>
        <v>#VALUE!</v>
      </c>
      <c r="Z31" t="e">
        <f t="shared" si="2"/>
        <v>#VALUE!</v>
      </c>
      <c r="AA31" t="e">
        <f t="shared" si="8"/>
        <v>#VALUE!</v>
      </c>
      <c r="AB31" t="e">
        <f t="shared" si="9"/>
        <v>#VALUE!</v>
      </c>
      <c r="AD31" t="e">
        <f t="shared" si="3"/>
        <v>#VALUE!</v>
      </c>
    </row>
    <row r="32" spans="1:30" x14ac:dyDescent="0.2">
      <c r="A32" s="12" t="str">
        <f t="shared" si="4"/>
        <v xml:space="preserve">  </v>
      </c>
      <c r="B32" s="31"/>
      <c r="C32" s="15"/>
      <c r="D32" s="16"/>
      <c r="E32" s="12" t="str">
        <f t="shared" si="5"/>
        <v/>
      </c>
      <c r="F32" s="36" t="str">
        <f t="shared" si="6"/>
        <v/>
      </c>
      <c r="G32" s="10" t="str">
        <f t="shared" si="0"/>
        <v/>
      </c>
      <c r="H32" s="50" t="str">
        <f t="shared" si="1"/>
        <v/>
      </c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6"/>
      <c r="X32" s="89"/>
      <c r="Y32" s="10" t="e">
        <f t="shared" si="7"/>
        <v>#VALUE!</v>
      </c>
      <c r="Z32" t="e">
        <f t="shared" si="2"/>
        <v>#VALUE!</v>
      </c>
      <c r="AA32" t="e">
        <f t="shared" si="8"/>
        <v>#VALUE!</v>
      </c>
      <c r="AB32" t="e">
        <f t="shared" si="9"/>
        <v>#VALUE!</v>
      </c>
      <c r="AD32" t="e">
        <f t="shared" si="3"/>
        <v>#VALUE!</v>
      </c>
    </row>
    <row r="33" spans="1:30" x14ac:dyDescent="0.2">
      <c r="A33" s="12" t="str">
        <f t="shared" si="4"/>
        <v xml:space="preserve">  </v>
      </c>
      <c r="B33" s="31"/>
      <c r="C33" s="15"/>
      <c r="D33" s="16"/>
      <c r="E33" s="12" t="str">
        <f t="shared" si="5"/>
        <v/>
      </c>
      <c r="F33" s="36" t="str">
        <f t="shared" si="6"/>
        <v/>
      </c>
      <c r="G33" s="10" t="str">
        <f t="shared" si="0"/>
        <v/>
      </c>
      <c r="H33" s="50" t="str">
        <f t="shared" si="1"/>
        <v/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6"/>
      <c r="X33" s="89"/>
      <c r="Y33" s="10" t="e">
        <f t="shared" si="7"/>
        <v>#VALUE!</v>
      </c>
      <c r="Z33" t="e">
        <f t="shared" si="2"/>
        <v>#VALUE!</v>
      </c>
      <c r="AA33" t="e">
        <f t="shared" si="8"/>
        <v>#VALUE!</v>
      </c>
      <c r="AB33" t="e">
        <f t="shared" si="9"/>
        <v>#VALUE!</v>
      </c>
      <c r="AD33" t="e">
        <f t="shared" si="3"/>
        <v>#VALUE!</v>
      </c>
    </row>
    <row r="34" spans="1:30" x14ac:dyDescent="0.2">
      <c r="A34" s="12" t="str">
        <f t="shared" si="4"/>
        <v xml:space="preserve">  </v>
      </c>
      <c r="B34" s="31"/>
      <c r="C34" s="15"/>
      <c r="D34" s="16"/>
      <c r="E34" s="12" t="str">
        <f t="shared" si="5"/>
        <v/>
      </c>
      <c r="F34" s="36" t="str">
        <f t="shared" si="6"/>
        <v/>
      </c>
      <c r="G34" s="10" t="str">
        <f t="shared" si="0"/>
        <v/>
      </c>
      <c r="H34" s="50" t="str">
        <f t="shared" si="1"/>
        <v/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6"/>
      <c r="X34" s="89"/>
      <c r="Y34" s="10" t="e">
        <f t="shared" si="7"/>
        <v>#VALUE!</v>
      </c>
      <c r="Z34" t="e">
        <f t="shared" si="2"/>
        <v>#VALUE!</v>
      </c>
      <c r="AA34" t="e">
        <f t="shared" si="8"/>
        <v>#VALUE!</v>
      </c>
      <c r="AB34" t="e">
        <f t="shared" si="9"/>
        <v>#VALUE!</v>
      </c>
      <c r="AD34" t="e">
        <f t="shared" si="3"/>
        <v>#VALUE!</v>
      </c>
    </row>
    <row r="35" spans="1:30" x14ac:dyDescent="0.2">
      <c r="A35" s="12" t="str">
        <f t="shared" si="4"/>
        <v xml:space="preserve">  </v>
      </c>
      <c r="B35" s="31"/>
      <c r="C35" s="15"/>
      <c r="D35" s="16"/>
      <c r="E35" s="12" t="str">
        <f t="shared" si="5"/>
        <v/>
      </c>
      <c r="F35" s="36" t="str">
        <f t="shared" si="6"/>
        <v/>
      </c>
      <c r="G35" s="10" t="str">
        <f t="shared" si="0"/>
        <v/>
      </c>
      <c r="H35" s="50" t="str">
        <f t="shared" si="1"/>
        <v/>
      </c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6"/>
      <c r="X35" s="89"/>
      <c r="Y35" s="10" t="e">
        <f t="shared" si="7"/>
        <v>#VALUE!</v>
      </c>
      <c r="Z35" t="e">
        <f t="shared" si="2"/>
        <v>#VALUE!</v>
      </c>
      <c r="AA35" t="e">
        <f t="shared" si="8"/>
        <v>#VALUE!</v>
      </c>
      <c r="AB35" t="e">
        <f t="shared" si="9"/>
        <v>#VALUE!</v>
      </c>
      <c r="AD35" t="e">
        <f t="shared" si="3"/>
        <v>#VALUE!</v>
      </c>
    </row>
    <row r="36" spans="1:30" x14ac:dyDescent="0.2">
      <c r="A36" s="12" t="str">
        <f t="shared" si="4"/>
        <v xml:space="preserve">  </v>
      </c>
      <c r="B36" s="31"/>
      <c r="C36" s="15"/>
      <c r="D36" s="16"/>
      <c r="E36" s="12" t="str">
        <f t="shared" si="5"/>
        <v/>
      </c>
      <c r="F36" s="36" t="str">
        <f t="shared" si="6"/>
        <v/>
      </c>
      <c r="G36" s="10" t="str">
        <f t="shared" si="0"/>
        <v/>
      </c>
      <c r="H36" s="50" t="str">
        <f t="shared" si="1"/>
        <v/>
      </c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6"/>
      <c r="X36" s="89"/>
      <c r="Y36" s="10" t="e">
        <f t="shared" si="7"/>
        <v>#VALUE!</v>
      </c>
      <c r="Z36" t="e">
        <f t="shared" si="2"/>
        <v>#VALUE!</v>
      </c>
      <c r="AA36" t="e">
        <f t="shared" si="8"/>
        <v>#VALUE!</v>
      </c>
      <c r="AB36" t="e">
        <f t="shared" si="9"/>
        <v>#VALUE!</v>
      </c>
      <c r="AD36" t="e">
        <f t="shared" si="3"/>
        <v>#VALUE!</v>
      </c>
    </row>
    <row r="37" spans="1:30" x14ac:dyDescent="0.2">
      <c r="A37" s="12" t="str">
        <f t="shared" si="4"/>
        <v xml:space="preserve">  </v>
      </c>
      <c r="B37" s="31"/>
      <c r="C37" s="15"/>
      <c r="D37" s="16"/>
      <c r="E37" s="12" t="str">
        <f t="shared" si="5"/>
        <v/>
      </c>
      <c r="F37" s="36" t="str">
        <f t="shared" si="6"/>
        <v/>
      </c>
      <c r="G37" s="10" t="str">
        <f t="shared" si="0"/>
        <v/>
      </c>
      <c r="H37" s="50" t="str">
        <f t="shared" si="1"/>
        <v/>
      </c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6"/>
      <c r="X37" s="89"/>
      <c r="Y37" s="10" t="e">
        <f t="shared" si="7"/>
        <v>#VALUE!</v>
      </c>
      <c r="Z37" t="e">
        <f t="shared" si="2"/>
        <v>#VALUE!</v>
      </c>
      <c r="AA37" t="e">
        <f t="shared" si="8"/>
        <v>#VALUE!</v>
      </c>
      <c r="AB37" t="e">
        <f t="shared" si="9"/>
        <v>#VALUE!</v>
      </c>
      <c r="AD37" t="e">
        <f t="shared" si="3"/>
        <v>#VALUE!</v>
      </c>
    </row>
    <row r="38" spans="1:30" x14ac:dyDescent="0.2">
      <c r="A38" s="12" t="str">
        <f t="shared" si="4"/>
        <v xml:space="preserve">  </v>
      </c>
      <c r="B38" s="31"/>
      <c r="C38" s="15"/>
      <c r="D38" s="16"/>
      <c r="E38" s="12" t="str">
        <f t="shared" si="5"/>
        <v/>
      </c>
      <c r="F38" s="36" t="str">
        <f t="shared" si="6"/>
        <v/>
      </c>
      <c r="G38" s="10" t="str">
        <f t="shared" si="0"/>
        <v/>
      </c>
      <c r="H38" s="50" t="str">
        <f t="shared" si="1"/>
        <v/>
      </c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X38" s="89"/>
      <c r="Y38" s="10" t="e">
        <f t="shared" si="7"/>
        <v>#VALUE!</v>
      </c>
      <c r="Z38" t="e">
        <f t="shared" si="2"/>
        <v>#VALUE!</v>
      </c>
      <c r="AA38" t="e">
        <f t="shared" si="8"/>
        <v>#VALUE!</v>
      </c>
      <c r="AB38" t="e">
        <f t="shared" si="9"/>
        <v>#VALUE!</v>
      </c>
      <c r="AD38" t="e">
        <f t="shared" si="3"/>
        <v>#VALUE!</v>
      </c>
    </row>
    <row r="39" spans="1:30" x14ac:dyDescent="0.2">
      <c r="A39" s="12" t="str">
        <f t="shared" si="4"/>
        <v xml:space="preserve">  </v>
      </c>
      <c r="B39" s="31"/>
      <c r="C39" s="15"/>
      <c r="D39" s="16"/>
      <c r="E39" s="12" t="str">
        <f t="shared" si="5"/>
        <v/>
      </c>
      <c r="F39" s="36" t="str">
        <f t="shared" si="6"/>
        <v/>
      </c>
      <c r="G39" s="10" t="str">
        <f t="shared" si="0"/>
        <v/>
      </c>
      <c r="H39" s="50" t="str">
        <f t="shared" si="1"/>
        <v/>
      </c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6"/>
      <c r="X39" s="89"/>
      <c r="Y39" s="10" t="e">
        <f t="shared" si="7"/>
        <v>#VALUE!</v>
      </c>
      <c r="Z39" t="e">
        <f t="shared" si="2"/>
        <v>#VALUE!</v>
      </c>
      <c r="AA39" t="e">
        <f t="shared" si="8"/>
        <v>#VALUE!</v>
      </c>
      <c r="AB39" t="e">
        <f t="shared" si="9"/>
        <v>#VALUE!</v>
      </c>
      <c r="AD39" t="e">
        <f t="shared" si="3"/>
        <v>#VALUE!</v>
      </c>
    </row>
    <row r="40" spans="1:30" x14ac:dyDescent="0.2">
      <c r="A40" s="12" t="str">
        <f t="shared" si="4"/>
        <v xml:space="preserve">  </v>
      </c>
      <c r="B40" s="31"/>
      <c r="C40" s="15"/>
      <c r="D40" s="16"/>
      <c r="E40" s="12" t="str">
        <f t="shared" si="5"/>
        <v/>
      </c>
      <c r="F40" s="36" t="str">
        <f t="shared" si="6"/>
        <v/>
      </c>
      <c r="G40" s="10" t="str">
        <f t="shared" si="0"/>
        <v/>
      </c>
      <c r="H40" s="50" t="str">
        <f t="shared" si="1"/>
        <v/>
      </c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6"/>
      <c r="X40" s="89"/>
      <c r="Y40" s="10" t="e">
        <f t="shared" si="7"/>
        <v>#VALUE!</v>
      </c>
      <c r="Z40" t="e">
        <f t="shared" si="2"/>
        <v>#VALUE!</v>
      </c>
      <c r="AA40" t="e">
        <f t="shared" si="8"/>
        <v>#VALUE!</v>
      </c>
      <c r="AB40" t="e">
        <f t="shared" si="9"/>
        <v>#VALUE!</v>
      </c>
      <c r="AD40" t="e">
        <f t="shared" si="3"/>
        <v>#VALUE!</v>
      </c>
    </row>
    <row r="41" spans="1:30" x14ac:dyDescent="0.2">
      <c r="A41" s="12" t="str">
        <f t="shared" si="4"/>
        <v xml:space="preserve">  </v>
      </c>
      <c r="B41" s="31"/>
      <c r="C41" s="15"/>
      <c r="D41" s="16"/>
      <c r="E41" s="12" t="str">
        <f t="shared" si="5"/>
        <v/>
      </c>
      <c r="F41" s="36" t="str">
        <f t="shared" si="6"/>
        <v/>
      </c>
      <c r="G41" s="10" t="str">
        <f t="shared" si="0"/>
        <v/>
      </c>
      <c r="H41" s="50" t="str">
        <f t="shared" si="1"/>
        <v/>
      </c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6"/>
      <c r="X41" s="89"/>
      <c r="Y41" s="10" t="e">
        <f t="shared" si="7"/>
        <v>#VALUE!</v>
      </c>
      <c r="Z41" t="e">
        <f t="shared" si="2"/>
        <v>#VALUE!</v>
      </c>
      <c r="AA41" t="e">
        <f t="shared" si="8"/>
        <v>#VALUE!</v>
      </c>
      <c r="AB41" t="e">
        <f t="shared" si="9"/>
        <v>#VALUE!</v>
      </c>
      <c r="AD41" t="e">
        <f t="shared" si="3"/>
        <v>#VALUE!</v>
      </c>
    </row>
    <row r="42" spans="1:30" x14ac:dyDescent="0.2">
      <c r="A42" s="12" t="str">
        <f t="shared" si="4"/>
        <v xml:space="preserve">  </v>
      </c>
      <c r="B42" s="31"/>
      <c r="C42" s="15"/>
      <c r="D42" s="16"/>
      <c r="E42" s="12" t="str">
        <f t="shared" si="5"/>
        <v/>
      </c>
      <c r="F42" s="36" t="str">
        <f t="shared" si="6"/>
        <v/>
      </c>
      <c r="G42" s="10" t="str">
        <f t="shared" si="0"/>
        <v/>
      </c>
      <c r="H42" s="50" t="str">
        <f t="shared" si="1"/>
        <v/>
      </c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6"/>
      <c r="X42" s="89"/>
      <c r="Y42" s="10" t="e">
        <f t="shared" si="7"/>
        <v>#VALUE!</v>
      </c>
      <c r="Z42" t="e">
        <f t="shared" si="2"/>
        <v>#VALUE!</v>
      </c>
      <c r="AA42" t="e">
        <f t="shared" si="8"/>
        <v>#VALUE!</v>
      </c>
      <c r="AB42" t="e">
        <f t="shared" si="9"/>
        <v>#VALUE!</v>
      </c>
      <c r="AD42" t="e">
        <f t="shared" si="3"/>
        <v>#VALUE!</v>
      </c>
    </row>
    <row r="43" spans="1:30" x14ac:dyDescent="0.2">
      <c r="A43" s="12" t="str">
        <f t="shared" si="4"/>
        <v xml:space="preserve">  </v>
      </c>
      <c r="B43" s="31"/>
      <c r="C43" s="15"/>
      <c r="D43" s="16"/>
      <c r="E43" s="12" t="str">
        <f t="shared" si="5"/>
        <v/>
      </c>
      <c r="F43" s="36" t="str">
        <f t="shared" si="6"/>
        <v/>
      </c>
      <c r="G43" s="10" t="str">
        <f t="shared" si="0"/>
        <v/>
      </c>
      <c r="H43" s="50" t="str">
        <f t="shared" si="1"/>
        <v/>
      </c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6"/>
      <c r="X43" s="89"/>
      <c r="Y43" s="10" t="e">
        <f t="shared" si="7"/>
        <v>#VALUE!</v>
      </c>
      <c r="Z43" t="e">
        <f t="shared" si="2"/>
        <v>#VALUE!</v>
      </c>
      <c r="AA43" t="e">
        <f t="shared" si="8"/>
        <v>#VALUE!</v>
      </c>
      <c r="AB43" t="e">
        <f t="shared" si="9"/>
        <v>#VALUE!</v>
      </c>
      <c r="AD43" t="e">
        <f t="shared" si="3"/>
        <v>#VALUE!</v>
      </c>
    </row>
    <row r="44" spans="1:30" x14ac:dyDescent="0.2">
      <c r="A44" s="12" t="str">
        <f t="shared" si="4"/>
        <v xml:space="preserve">  </v>
      </c>
      <c r="B44" s="31"/>
      <c r="C44" s="15"/>
      <c r="D44" s="16"/>
      <c r="E44" s="12" t="str">
        <f t="shared" si="5"/>
        <v/>
      </c>
      <c r="F44" s="36" t="str">
        <f t="shared" si="6"/>
        <v/>
      </c>
      <c r="G44" s="10" t="str">
        <f t="shared" si="0"/>
        <v/>
      </c>
      <c r="H44" s="50" t="str">
        <f t="shared" si="1"/>
        <v/>
      </c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6"/>
      <c r="X44" s="89"/>
      <c r="Y44" s="10" t="e">
        <f t="shared" si="7"/>
        <v>#VALUE!</v>
      </c>
      <c r="Z44" t="e">
        <f t="shared" si="2"/>
        <v>#VALUE!</v>
      </c>
      <c r="AA44" t="e">
        <f t="shared" si="8"/>
        <v>#VALUE!</v>
      </c>
      <c r="AB44" t="e">
        <f t="shared" si="9"/>
        <v>#VALUE!</v>
      </c>
      <c r="AD44" t="e">
        <f t="shared" si="3"/>
        <v>#VALUE!</v>
      </c>
    </row>
    <row r="45" spans="1:30" x14ac:dyDescent="0.2">
      <c r="A45" s="12" t="str">
        <f t="shared" si="4"/>
        <v xml:space="preserve">  </v>
      </c>
      <c r="B45" s="32"/>
      <c r="C45" s="17"/>
      <c r="D45" s="18"/>
      <c r="E45" s="12" t="str">
        <f t="shared" si="5"/>
        <v/>
      </c>
      <c r="F45" s="37" t="str">
        <f t="shared" si="6"/>
        <v/>
      </c>
      <c r="G45" s="51" t="str">
        <f t="shared" si="0"/>
        <v/>
      </c>
      <c r="H45" s="52" t="str">
        <f t="shared" si="1"/>
        <v/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8"/>
      <c r="X45" s="89"/>
      <c r="Y45" s="10" t="e">
        <f t="shared" si="7"/>
        <v>#VALUE!</v>
      </c>
      <c r="Z45" t="e">
        <f t="shared" si="2"/>
        <v>#VALUE!</v>
      </c>
      <c r="AA45" t="e">
        <f t="shared" si="8"/>
        <v>#VALUE!</v>
      </c>
      <c r="AB45" t="e">
        <f t="shared" si="9"/>
        <v>#VALUE!</v>
      </c>
      <c r="AD45" t="e">
        <f t="shared" si="3"/>
        <v>#VALUE!</v>
      </c>
    </row>
    <row r="46" spans="1:30" x14ac:dyDescent="0.2">
      <c r="B46" s="96" t="s">
        <v>29</v>
      </c>
      <c r="C46" s="96"/>
      <c r="D46" s="96"/>
      <c r="E46" s="9"/>
      <c r="F46" s="69" t="str">
        <f>IFERROR(AVERAGE(F10:F45),"")</f>
        <v/>
      </c>
      <c r="G46" s="69" t="str">
        <f t="shared" ref="G46:V46" si="10">IFERROR(AVERAGE(G10:G45),"")</f>
        <v/>
      </c>
      <c r="H46" s="69" t="str">
        <f t="shared" si="10"/>
        <v/>
      </c>
      <c r="I46" s="69" t="str">
        <f t="shared" si="10"/>
        <v/>
      </c>
      <c r="J46" s="69" t="str">
        <f t="shared" si="10"/>
        <v/>
      </c>
      <c r="K46" s="69" t="str">
        <f t="shared" si="10"/>
        <v/>
      </c>
      <c r="L46" s="69" t="str">
        <f t="shared" si="10"/>
        <v/>
      </c>
      <c r="M46" s="69" t="str">
        <f t="shared" si="10"/>
        <v/>
      </c>
      <c r="N46" s="69" t="str">
        <f t="shared" si="10"/>
        <v/>
      </c>
      <c r="O46" s="69" t="str">
        <f t="shared" si="10"/>
        <v/>
      </c>
      <c r="P46" s="69" t="str">
        <f t="shared" si="10"/>
        <v/>
      </c>
      <c r="Q46" s="69" t="str">
        <f t="shared" si="10"/>
        <v/>
      </c>
      <c r="R46" s="69" t="str">
        <f t="shared" si="10"/>
        <v/>
      </c>
      <c r="S46" s="69" t="str">
        <f t="shared" si="10"/>
        <v/>
      </c>
      <c r="T46" s="69" t="str">
        <f t="shared" si="10"/>
        <v/>
      </c>
      <c r="U46" s="69" t="str">
        <f t="shared" si="10"/>
        <v/>
      </c>
      <c r="V46" s="69" t="str">
        <f t="shared" si="10"/>
        <v/>
      </c>
      <c r="X46" s="89"/>
    </row>
    <row r="47" spans="1:30" ht="29.5" customHeight="1" x14ac:dyDescent="0.2">
      <c r="B47" s="12">
        <f>COUNTA(B10:B45)</f>
        <v>0</v>
      </c>
      <c r="C47" s="9"/>
      <c r="D47" s="9"/>
      <c r="E47" s="9"/>
      <c r="F47" s="9"/>
      <c r="G47" s="9"/>
      <c r="H47" s="9"/>
      <c r="I47" s="9"/>
      <c r="J47" s="9"/>
      <c r="K47" s="12">
        <f>SUMIFS($I8:$V8,$I7:$V7,"R")</f>
        <v>0</v>
      </c>
      <c r="L47" s="12">
        <f>SUMIFS($I8:$V8,$I7:$V7,"T1")</f>
        <v>0</v>
      </c>
      <c r="M47" s="12">
        <f>SUMIFS($I8:$V8,$I7:$V7,"T2")</f>
        <v>0</v>
      </c>
      <c r="N47" s="12">
        <f>SUMIFS($I8:$V8,$I7:$V7,"I")</f>
        <v>0</v>
      </c>
      <c r="O47" s="9"/>
      <c r="P47" s="9"/>
      <c r="Q47" s="9"/>
      <c r="R47" s="9"/>
      <c r="S47" s="9"/>
      <c r="T47" s="9"/>
      <c r="U47" s="9"/>
      <c r="V47" s="9"/>
    </row>
    <row r="48" spans="1:30" x14ac:dyDescent="0.2">
      <c r="B48" s="19" t="str">
        <f>IF(B9="","",B9)</f>
        <v xml:space="preserve">Voornaam: </v>
      </c>
      <c r="C48" s="19" t="str">
        <f t="shared" ref="C48:D48" si="11">IF(C9="","",C9)</f>
        <v>Tuss</v>
      </c>
      <c r="D48" s="20" t="str">
        <f t="shared" si="11"/>
        <v>Achternaam:</v>
      </c>
      <c r="E48" s="9"/>
      <c r="F48" s="34" t="s">
        <v>33</v>
      </c>
      <c r="G48" s="34" t="s">
        <v>34</v>
      </c>
      <c r="H48" s="34" t="s">
        <v>35</v>
      </c>
      <c r="I48" s="34" t="s">
        <v>36</v>
      </c>
      <c r="J48" s="9"/>
      <c r="K48" s="34" t="s">
        <v>33</v>
      </c>
      <c r="L48" s="34" t="s">
        <v>34</v>
      </c>
      <c r="M48" s="34" t="s">
        <v>35</v>
      </c>
      <c r="N48" s="34" t="s">
        <v>36</v>
      </c>
      <c r="O48" s="9"/>
      <c r="P48" s="80" t="s">
        <v>38</v>
      </c>
      <c r="Q48" s="81"/>
      <c r="R48" s="81"/>
      <c r="S48" s="81"/>
      <c r="T48" s="81"/>
      <c r="U48" s="81"/>
      <c r="V48" s="82"/>
    </row>
    <row r="49" spans="1:22" x14ac:dyDescent="0.2">
      <c r="A49" s="12" t="str">
        <f t="shared" ref="A49:A83" si="12">_xlfn.CONCAT(B49," ",C49," ",D49)</f>
        <v xml:space="preserve">  </v>
      </c>
      <c r="B49" s="5" t="str">
        <f>IF(B10="","",B10)</f>
        <v/>
      </c>
      <c r="C49" s="6" t="str">
        <f t="shared" ref="C49:D49" si="13">IF(C10="","",C10)</f>
        <v/>
      </c>
      <c r="D49" s="7" t="str">
        <f t="shared" si="13"/>
        <v/>
      </c>
      <c r="E49" s="9"/>
      <c r="F49" s="5">
        <f>SUMIFS($I10:$V10,$I$7:$V$7,"R")</f>
        <v>0</v>
      </c>
      <c r="G49" s="6">
        <f>SUMIFS($I10:$V10,$I$7:$V$7,"T1")</f>
        <v>0</v>
      </c>
      <c r="H49" s="6">
        <f>SUMIFS($I10:$V10,$I$7:$V$7,"T2")</f>
        <v>0</v>
      </c>
      <c r="I49" s="7">
        <f>SUMIFS($I10:$V10,$I$7:$V$7,"I")</f>
        <v>0</v>
      </c>
      <c r="J49" s="9"/>
      <c r="K49" s="38">
        <f>IF(F49=0,0,F49/K$47)</f>
        <v>0</v>
      </c>
      <c r="L49" s="39">
        <f t="shared" ref="L49:N49" si="14">IF(G49=0,0,G49/L$47)</f>
        <v>0</v>
      </c>
      <c r="M49" s="39">
        <f t="shared" si="14"/>
        <v>0</v>
      </c>
      <c r="N49" s="40">
        <f t="shared" si="14"/>
        <v>0</v>
      </c>
      <c r="O49" s="9"/>
      <c r="P49" s="83"/>
      <c r="Q49" s="84"/>
      <c r="R49" s="84"/>
      <c r="S49" s="84"/>
      <c r="T49" s="84"/>
      <c r="U49" s="84"/>
      <c r="V49" s="85"/>
    </row>
    <row r="50" spans="1:22" x14ac:dyDescent="0.2">
      <c r="A50" s="12" t="str">
        <f t="shared" si="12"/>
        <v xml:space="preserve">  </v>
      </c>
      <c r="B50" s="2" t="str">
        <f t="shared" ref="B50:D50" si="15">IF(B11="","",B11)</f>
        <v/>
      </c>
      <c r="C50" t="str">
        <f t="shared" si="15"/>
        <v/>
      </c>
      <c r="D50" s="1" t="str">
        <f t="shared" si="15"/>
        <v/>
      </c>
      <c r="E50" s="9"/>
      <c r="F50" s="2">
        <f t="shared" ref="F50:F83" si="16">SUMIFS($I11:$V11,$I$7:$V$7,"R")</f>
        <v>0</v>
      </c>
      <c r="G50">
        <f t="shared" ref="G50:G83" si="17">SUMIFS($I11:$V11,$I$7:$V$7,"T1")</f>
        <v>0</v>
      </c>
      <c r="H50">
        <f t="shared" ref="H50:H83" si="18">SUMIFS($I11:$V11,$I$7:$V$7,"T2")</f>
        <v>0</v>
      </c>
      <c r="I50" s="1">
        <f t="shared" ref="I50:I83" si="19">SUMIFS($I11:$V11,$I$7:$V$7,"I")</f>
        <v>0</v>
      </c>
      <c r="J50" s="9"/>
      <c r="K50" s="41">
        <f t="shared" ref="K50:K83" si="20">IF(F50=0,0,F50/K$47)</f>
        <v>0</v>
      </c>
      <c r="L50" s="42">
        <f t="shared" ref="L50:L83" si="21">IF(G50=0,0,G50/L$47)</f>
        <v>0</v>
      </c>
      <c r="M50" s="42">
        <f t="shared" ref="M50:M83" si="22">IF(H50=0,0,H50/M$47)</f>
        <v>0</v>
      </c>
      <c r="N50" s="43">
        <f t="shared" ref="N50:N83" si="23">IF(I50=0,0,I50/N$47)</f>
        <v>0</v>
      </c>
      <c r="O50" s="9"/>
      <c r="P50" s="86"/>
      <c r="Q50" s="87"/>
      <c r="R50" s="87"/>
      <c r="S50" s="87"/>
      <c r="T50" s="87"/>
      <c r="U50" s="87"/>
      <c r="V50" s="88"/>
    </row>
    <row r="51" spans="1:22" x14ac:dyDescent="0.2">
      <c r="A51" s="12" t="str">
        <f t="shared" si="12"/>
        <v xml:space="preserve">  </v>
      </c>
      <c r="B51" s="2" t="str">
        <f t="shared" ref="B51:D51" si="24">IF(B12="","",B12)</f>
        <v/>
      </c>
      <c r="C51" t="str">
        <f t="shared" si="24"/>
        <v/>
      </c>
      <c r="D51" s="1" t="str">
        <f t="shared" si="24"/>
        <v/>
      </c>
      <c r="E51" s="9"/>
      <c r="F51" s="2">
        <f t="shared" si="16"/>
        <v>0</v>
      </c>
      <c r="G51">
        <f t="shared" si="17"/>
        <v>0</v>
      </c>
      <c r="H51">
        <f t="shared" si="18"/>
        <v>0</v>
      </c>
      <c r="I51" s="1">
        <f t="shared" si="19"/>
        <v>0</v>
      </c>
      <c r="J51" s="9"/>
      <c r="K51" s="41">
        <f t="shared" si="20"/>
        <v>0</v>
      </c>
      <c r="L51" s="42">
        <f t="shared" si="21"/>
        <v>0</v>
      </c>
      <c r="M51" s="42">
        <f t="shared" si="22"/>
        <v>0</v>
      </c>
      <c r="N51" s="43">
        <f t="shared" si="23"/>
        <v>0</v>
      </c>
      <c r="O51" s="9"/>
      <c r="P51" s="86"/>
      <c r="Q51" s="87"/>
      <c r="R51" s="87"/>
      <c r="S51" s="87"/>
      <c r="T51" s="87"/>
      <c r="U51" s="87"/>
      <c r="V51" s="88"/>
    </row>
    <row r="52" spans="1:22" x14ac:dyDescent="0.2">
      <c r="A52" s="12" t="str">
        <f t="shared" si="12"/>
        <v xml:space="preserve">  </v>
      </c>
      <c r="B52" s="2" t="str">
        <f t="shared" ref="B52:D52" si="25">IF(B13="","",B13)</f>
        <v/>
      </c>
      <c r="C52" t="str">
        <f t="shared" si="25"/>
        <v/>
      </c>
      <c r="D52" s="1" t="str">
        <f t="shared" si="25"/>
        <v/>
      </c>
      <c r="E52" s="9"/>
      <c r="F52" s="2">
        <f t="shared" si="16"/>
        <v>0</v>
      </c>
      <c r="G52">
        <f t="shared" si="17"/>
        <v>0</v>
      </c>
      <c r="H52">
        <f t="shared" si="18"/>
        <v>0</v>
      </c>
      <c r="I52" s="1">
        <f t="shared" si="19"/>
        <v>0</v>
      </c>
      <c r="J52" s="9"/>
      <c r="K52" s="41">
        <f t="shared" si="20"/>
        <v>0</v>
      </c>
      <c r="L52" s="42">
        <f t="shared" si="21"/>
        <v>0</v>
      </c>
      <c r="M52" s="42">
        <f t="shared" si="22"/>
        <v>0</v>
      </c>
      <c r="N52" s="43">
        <f t="shared" si="23"/>
        <v>0</v>
      </c>
      <c r="O52" s="9"/>
      <c r="P52" s="86"/>
      <c r="Q52" s="87"/>
      <c r="R52" s="87"/>
      <c r="S52" s="87"/>
      <c r="T52" s="87"/>
      <c r="U52" s="87"/>
      <c r="V52" s="88"/>
    </row>
    <row r="53" spans="1:22" x14ac:dyDescent="0.2">
      <c r="A53" s="12" t="str">
        <f t="shared" si="12"/>
        <v xml:space="preserve">  </v>
      </c>
      <c r="B53" s="2" t="str">
        <f t="shared" ref="B53:D53" si="26">IF(B14="","",B14)</f>
        <v/>
      </c>
      <c r="C53" t="str">
        <f t="shared" si="26"/>
        <v/>
      </c>
      <c r="D53" s="1" t="str">
        <f t="shared" si="26"/>
        <v/>
      </c>
      <c r="E53" s="9"/>
      <c r="F53" s="2">
        <f t="shared" si="16"/>
        <v>0</v>
      </c>
      <c r="G53">
        <f t="shared" si="17"/>
        <v>0</v>
      </c>
      <c r="H53">
        <f t="shared" si="18"/>
        <v>0</v>
      </c>
      <c r="I53" s="1">
        <f t="shared" si="19"/>
        <v>0</v>
      </c>
      <c r="J53" s="9"/>
      <c r="K53" s="41">
        <f t="shared" si="20"/>
        <v>0</v>
      </c>
      <c r="L53" s="42">
        <f t="shared" si="21"/>
        <v>0</v>
      </c>
      <c r="M53" s="42">
        <f t="shared" si="22"/>
        <v>0</v>
      </c>
      <c r="N53" s="43">
        <f t="shared" si="23"/>
        <v>0</v>
      </c>
      <c r="O53" s="9"/>
      <c r="P53" s="86"/>
      <c r="Q53" s="87"/>
      <c r="R53" s="87"/>
      <c r="S53" s="87"/>
      <c r="T53" s="87"/>
      <c r="U53" s="87"/>
      <c r="V53" s="88"/>
    </row>
    <row r="54" spans="1:22" x14ac:dyDescent="0.2">
      <c r="A54" s="12" t="str">
        <f t="shared" si="12"/>
        <v xml:space="preserve">  </v>
      </c>
      <c r="B54" s="2" t="str">
        <f t="shared" ref="B54:D54" si="27">IF(B15="","",B15)</f>
        <v/>
      </c>
      <c r="C54" t="str">
        <f t="shared" si="27"/>
        <v/>
      </c>
      <c r="D54" s="1" t="str">
        <f t="shared" si="27"/>
        <v/>
      </c>
      <c r="E54" s="9"/>
      <c r="F54" s="2">
        <f t="shared" si="16"/>
        <v>0</v>
      </c>
      <c r="G54">
        <f t="shared" si="17"/>
        <v>0</v>
      </c>
      <c r="H54">
        <f t="shared" si="18"/>
        <v>0</v>
      </c>
      <c r="I54" s="1">
        <f t="shared" si="19"/>
        <v>0</v>
      </c>
      <c r="J54" s="9"/>
      <c r="K54" s="41">
        <f t="shared" si="20"/>
        <v>0</v>
      </c>
      <c r="L54" s="42">
        <f t="shared" si="21"/>
        <v>0</v>
      </c>
      <c r="M54" s="42">
        <f t="shared" si="22"/>
        <v>0</v>
      </c>
      <c r="N54" s="43">
        <f t="shared" si="23"/>
        <v>0</v>
      </c>
      <c r="O54" s="9"/>
      <c r="P54" s="86"/>
      <c r="Q54" s="87"/>
      <c r="R54" s="87"/>
      <c r="S54" s="87"/>
      <c r="T54" s="87"/>
      <c r="U54" s="87"/>
      <c r="V54" s="88"/>
    </row>
    <row r="55" spans="1:22" x14ac:dyDescent="0.2">
      <c r="A55" s="12" t="str">
        <f t="shared" si="12"/>
        <v xml:space="preserve">  </v>
      </c>
      <c r="B55" s="2" t="str">
        <f t="shared" ref="B55:D55" si="28">IF(B16="","",B16)</f>
        <v/>
      </c>
      <c r="C55" t="str">
        <f t="shared" si="28"/>
        <v/>
      </c>
      <c r="D55" s="1" t="str">
        <f t="shared" si="28"/>
        <v/>
      </c>
      <c r="E55" s="9"/>
      <c r="F55" s="2">
        <f t="shared" si="16"/>
        <v>0</v>
      </c>
      <c r="G55">
        <f t="shared" si="17"/>
        <v>0</v>
      </c>
      <c r="H55">
        <f t="shared" si="18"/>
        <v>0</v>
      </c>
      <c r="I55" s="1">
        <f t="shared" si="19"/>
        <v>0</v>
      </c>
      <c r="J55" s="9"/>
      <c r="K55" s="41">
        <f t="shared" si="20"/>
        <v>0</v>
      </c>
      <c r="L55" s="42">
        <f t="shared" si="21"/>
        <v>0</v>
      </c>
      <c r="M55" s="42">
        <f t="shared" si="22"/>
        <v>0</v>
      </c>
      <c r="N55" s="43">
        <f t="shared" si="23"/>
        <v>0</v>
      </c>
      <c r="O55" s="9"/>
      <c r="P55" s="86"/>
      <c r="Q55" s="87"/>
      <c r="R55" s="87"/>
      <c r="S55" s="87"/>
      <c r="T55" s="87"/>
      <c r="U55" s="87"/>
      <c r="V55" s="88"/>
    </row>
    <row r="56" spans="1:22" x14ac:dyDescent="0.2">
      <c r="A56" s="12" t="str">
        <f t="shared" si="12"/>
        <v xml:space="preserve">  </v>
      </c>
      <c r="B56" s="2" t="str">
        <f t="shared" ref="B56:D56" si="29">IF(B17="","",B17)</f>
        <v/>
      </c>
      <c r="C56" t="str">
        <f t="shared" si="29"/>
        <v/>
      </c>
      <c r="D56" s="1" t="str">
        <f t="shared" si="29"/>
        <v/>
      </c>
      <c r="E56" s="9"/>
      <c r="F56" s="2">
        <f t="shared" si="16"/>
        <v>0</v>
      </c>
      <c r="G56">
        <f t="shared" si="17"/>
        <v>0</v>
      </c>
      <c r="H56">
        <f t="shared" si="18"/>
        <v>0</v>
      </c>
      <c r="I56" s="1">
        <f t="shared" si="19"/>
        <v>0</v>
      </c>
      <c r="J56" s="9"/>
      <c r="K56" s="41">
        <f t="shared" si="20"/>
        <v>0</v>
      </c>
      <c r="L56" s="42">
        <f t="shared" si="21"/>
        <v>0</v>
      </c>
      <c r="M56" s="42">
        <f t="shared" si="22"/>
        <v>0</v>
      </c>
      <c r="N56" s="43">
        <f t="shared" si="23"/>
        <v>0</v>
      </c>
      <c r="O56" s="9"/>
      <c r="P56" s="86"/>
      <c r="Q56" s="87"/>
      <c r="R56" s="87"/>
      <c r="S56" s="87"/>
      <c r="T56" s="87"/>
      <c r="U56" s="87"/>
      <c r="V56" s="88"/>
    </row>
    <row r="57" spans="1:22" x14ac:dyDescent="0.2">
      <c r="A57" s="12" t="str">
        <f t="shared" si="12"/>
        <v xml:space="preserve">  </v>
      </c>
      <c r="B57" s="2" t="str">
        <f t="shared" ref="B57:D57" si="30">IF(B18="","",B18)</f>
        <v/>
      </c>
      <c r="C57" t="str">
        <f t="shared" si="30"/>
        <v/>
      </c>
      <c r="D57" s="1" t="str">
        <f t="shared" si="30"/>
        <v/>
      </c>
      <c r="E57" s="9"/>
      <c r="F57" s="2">
        <f t="shared" si="16"/>
        <v>0</v>
      </c>
      <c r="G57">
        <f t="shared" si="17"/>
        <v>0</v>
      </c>
      <c r="H57">
        <f t="shared" si="18"/>
        <v>0</v>
      </c>
      <c r="I57" s="1">
        <f t="shared" si="19"/>
        <v>0</v>
      </c>
      <c r="J57" s="9"/>
      <c r="K57" s="41">
        <f t="shared" si="20"/>
        <v>0</v>
      </c>
      <c r="L57" s="42">
        <f t="shared" si="21"/>
        <v>0</v>
      </c>
      <c r="M57" s="42">
        <f t="shared" si="22"/>
        <v>0</v>
      </c>
      <c r="N57" s="43">
        <f t="shared" si="23"/>
        <v>0</v>
      </c>
      <c r="O57" s="9"/>
      <c r="P57" s="86"/>
      <c r="Q57" s="87"/>
      <c r="R57" s="87"/>
      <c r="S57" s="87"/>
      <c r="T57" s="87"/>
      <c r="U57" s="87"/>
      <c r="V57" s="88"/>
    </row>
    <row r="58" spans="1:22" x14ac:dyDescent="0.2">
      <c r="A58" s="12" t="str">
        <f t="shared" si="12"/>
        <v xml:space="preserve">  </v>
      </c>
      <c r="B58" s="2" t="str">
        <f t="shared" ref="B58:D58" si="31">IF(B19="","",B19)</f>
        <v/>
      </c>
      <c r="C58" t="str">
        <f t="shared" si="31"/>
        <v/>
      </c>
      <c r="D58" s="1" t="str">
        <f t="shared" si="31"/>
        <v/>
      </c>
      <c r="E58" s="9"/>
      <c r="F58" s="2">
        <f t="shared" si="16"/>
        <v>0</v>
      </c>
      <c r="G58">
        <f t="shared" si="17"/>
        <v>0</v>
      </c>
      <c r="H58">
        <f t="shared" si="18"/>
        <v>0</v>
      </c>
      <c r="I58" s="1">
        <f t="shared" si="19"/>
        <v>0</v>
      </c>
      <c r="J58" s="9"/>
      <c r="K58" s="41">
        <f t="shared" si="20"/>
        <v>0</v>
      </c>
      <c r="L58" s="42">
        <f t="shared" si="21"/>
        <v>0</v>
      </c>
      <c r="M58" s="42">
        <f t="shared" si="22"/>
        <v>0</v>
      </c>
      <c r="N58" s="43">
        <f t="shared" si="23"/>
        <v>0</v>
      </c>
      <c r="O58" s="9"/>
      <c r="P58" s="86"/>
      <c r="Q58" s="87"/>
      <c r="R58" s="87"/>
      <c r="S58" s="87"/>
      <c r="T58" s="87"/>
      <c r="U58" s="87"/>
      <c r="V58" s="88"/>
    </row>
    <row r="59" spans="1:22" x14ac:dyDescent="0.2">
      <c r="A59" s="12" t="str">
        <f t="shared" si="12"/>
        <v xml:space="preserve">  </v>
      </c>
      <c r="B59" s="2" t="str">
        <f t="shared" ref="B59:D59" si="32">IF(B20="","",B20)</f>
        <v/>
      </c>
      <c r="C59" t="str">
        <f t="shared" si="32"/>
        <v/>
      </c>
      <c r="D59" s="1" t="str">
        <f t="shared" si="32"/>
        <v/>
      </c>
      <c r="E59" s="9"/>
      <c r="F59" s="2">
        <f t="shared" si="16"/>
        <v>0</v>
      </c>
      <c r="G59">
        <f t="shared" si="17"/>
        <v>0</v>
      </c>
      <c r="H59">
        <f t="shared" si="18"/>
        <v>0</v>
      </c>
      <c r="I59" s="1">
        <f t="shared" si="19"/>
        <v>0</v>
      </c>
      <c r="J59" s="9"/>
      <c r="K59" s="41">
        <f t="shared" si="20"/>
        <v>0</v>
      </c>
      <c r="L59" s="42">
        <f t="shared" si="21"/>
        <v>0</v>
      </c>
      <c r="M59" s="42">
        <f t="shared" si="22"/>
        <v>0</v>
      </c>
      <c r="N59" s="43">
        <f t="shared" si="23"/>
        <v>0</v>
      </c>
      <c r="O59" s="9"/>
      <c r="P59" s="86"/>
      <c r="Q59" s="87"/>
      <c r="R59" s="87"/>
      <c r="S59" s="87"/>
      <c r="T59" s="87"/>
      <c r="U59" s="87"/>
      <c r="V59" s="88"/>
    </row>
    <row r="60" spans="1:22" x14ac:dyDescent="0.2">
      <c r="A60" s="12" t="str">
        <f t="shared" si="12"/>
        <v xml:space="preserve">  </v>
      </c>
      <c r="B60" s="2" t="str">
        <f t="shared" ref="B60:D60" si="33">IF(B21="","",B21)</f>
        <v/>
      </c>
      <c r="C60" t="str">
        <f t="shared" si="33"/>
        <v/>
      </c>
      <c r="D60" s="1" t="str">
        <f t="shared" si="33"/>
        <v/>
      </c>
      <c r="E60" s="9"/>
      <c r="F60" s="2">
        <f t="shared" si="16"/>
        <v>0</v>
      </c>
      <c r="G60">
        <f t="shared" si="17"/>
        <v>0</v>
      </c>
      <c r="H60">
        <f t="shared" si="18"/>
        <v>0</v>
      </c>
      <c r="I60" s="1">
        <f t="shared" si="19"/>
        <v>0</v>
      </c>
      <c r="J60" s="9"/>
      <c r="K60" s="41">
        <f t="shared" si="20"/>
        <v>0</v>
      </c>
      <c r="L60" s="42">
        <f t="shared" si="21"/>
        <v>0</v>
      </c>
      <c r="M60" s="42">
        <f t="shared" si="22"/>
        <v>0</v>
      </c>
      <c r="N60" s="43">
        <f t="shared" si="23"/>
        <v>0</v>
      </c>
      <c r="O60" s="9"/>
      <c r="P60" s="86"/>
      <c r="Q60" s="87"/>
      <c r="R60" s="87"/>
      <c r="S60" s="87"/>
      <c r="T60" s="87"/>
      <c r="U60" s="87"/>
      <c r="V60" s="88"/>
    </row>
    <row r="61" spans="1:22" x14ac:dyDescent="0.2">
      <c r="A61" s="12" t="str">
        <f t="shared" si="12"/>
        <v xml:space="preserve">  </v>
      </c>
      <c r="B61" s="2" t="str">
        <f t="shared" ref="B61:D61" si="34">IF(B22="","",B22)</f>
        <v/>
      </c>
      <c r="C61" t="str">
        <f t="shared" si="34"/>
        <v/>
      </c>
      <c r="D61" s="1" t="str">
        <f t="shared" si="34"/>
        <v/>
      </c>
      <c r="E61" s="9"/>
      <c r="F61" s="2">
        <f t="shared" si="16"/>
        <v>0</v>
      </c>
      <c r="G61">
        <f t="shared" si="17"/>
        <v>0</v>
      </c>
      <c r="H61">
        <f t="shared" si="18"/>
        <v>0</v>
      </c>
      <c r="I61" s="1">
        <f t="shared" si="19"/>
        <v>0</v>
      </c>
      <c r="J61" s="9"/>
      <c r="K61" s="41">
        <f t="shared" si="20"/>
        <v>0</v>
      </c>
      <c r="L61" s="42">
        <f t="shared" si="21"/>
        <v>0</v>
      </c>
      <c r="M61" s="42">
        <f t="shared" si="22"/>
        <v>0</v>
      </c>
      <c r="N61" s="43">
        <f t="shared" si="23"/>
        <v>0</v>
      </c>
      <c r="O61" s="9"/>
      <c r="P61" s="86"/>
      <c r="Q61" s="87"/>
      <c r="R61" s="87"/>
      <c r="S61" s="87"/>
      <c r="T61" s="87"/>
      <c r="U61" s="87"/>
      <c r="V61" s="88"/>
    </row>
    <row r="62" spans="1:22" x14ac:dyDescent="0.2">
      <c r="A62" s="12" t="str">
        <f t="shared" si="12"/>
        <v xml:space="preserve">  </v>
      </c>
      <c r="B62" s="2" t="str">
        <f t="shared" ref="B62:D62" si="35">IF(B23="","",B23)</f>
        <v/>
      </c>
      <c r="C62" t="str">
        <f t="shared" si="35"/>
        <v/>
      </c>
      <c r="D62" s="1" t="str">
        <f t="shared" si="35"/>
        <v/>
      </c>
      <c r="E62" s="9"/>
      <c r="F62" s="2">
        <f t="shared" si="16"/>
        <v>0</v>
      </c>
      <c r="G62">
        <f t="shared" si="17"/>
        <v>0</v>
      </c>
      <c r="H62">
        <f t="shared" si="18"/>
        <v>0</v>
      </c>
      <c r="I62" s="1">
        <f t="shared" si="19"/>
        <v>0</v>
      </c>
      <c r="J62" s="9"/>
      <c r="K62" s="41">
        <f t="shared" si="20"/>
        <v>0</v>
      </c>
      <c r="L62" s="42">
        <f t="shared" si="21"/>
        <v>0</v>
      </c>
      <c r="M62" s="42">
        <f t="shared" si="22"/>
        <v>0</v>
      </c>
      <c r="N62" s="43">
        <f t="shared" si="23"/>
        <v>0</v>
      </c>
      <c r="O62" s="9"/>
      <c r="P62" s="86"/>
      <c r="Q62" s="87"/>
      <c r="R62" s="87"/>
      <c r="S62" s="87"/>
      <c r="T62" s="87"/>
      <c r="U62" s="87"/>
      <c r="V62" s="88"/>
    </row>
    <row r="63" spans="1:22" x14ac:dyDescent="0.2">
      <c r="A63" s="12" t="str">
        <f t="shared" si="12"/>
        <v xml:space="preserve">  </v>
      </c>
      <c r="B63" s="2" t="str">
        <f t="shared" ref="B63:D63" si="36">IF(B24="","",B24)</f>
        <v/>
      </c>
      <c r="C63" t="str">
        <f t="shared" si="36"/>
        <v/>
      </c>
      <c r="D63" s="1" t="str">
        <f t="shared" si="36"/>
        <v/>
      </c>
      <c r="E63" s="9"/>
      <c r="F63" s="2">
        <f t="shared" si="16"/>
        <v>0</v>
      </c>
      <c r="G63">
        <f t="shared" si="17"/>
        <v>0</v>
      </c>
      <c r="H63">
        <f t="shared" si="18"/>
        <v>0</v>
      </c>
      <c r="I63" s="1">
        <f t="shared" si="19"/>
        <v>0</v>
      </c>
      <c r="J63" s="9"/>
      <c r="K63" s="41">
        <f t="shared" si="20"/>
        <v>0</v>
      </c>
      <c r="L63" s="42">
        <f t="shared" si="21"/>
        <v>0</v>
      </c>
      <c r="M63" s="42">
        <f t="shared" si="22"/>
        <v>0</v>
      </c>
      <c r="N63" s="43">
        <f t="shared" si="23"/>
        <v>0</v>
      </c>
      <c r="O63" s="9"/>
      <c r="P63" s="86"/>
      <c r="Q63" s="87"/>
      <c r="R63" s="87"/>
      <c r="S63" s="87"/>
      <c r="T63" s="87"/>
      <c r="U63" s="87"/>
      <c r="V63" s="88"/>
    </row>
    <row r="64" spans="1:22" x14ac:dyDescent="0.2">
      <c r="A64" s="12" t="str">
        <f t="shared" si="12"/>
        <v xml:space="preserve">  </v>
      </c>
      <c r="B64" s="2" t="str">
        <f t="shared" ref="B64:D64" si="37">IF(B25="","",B25)</f>
        <v/>
      </c>
      <c r="C64" t="str">
        <f t="shared" si="37"/>
        <v/>
      </c>
      <c r="D64" s="1" t="str">
        <f t="shared" si="37"/>
        <v/>
      </c>
      <c r="E64" s="9"/>
      <c r="F64" s="2">
        <f t="shared" si="16"/>
        <v>0</v>
      </c>
      <c r="G64">
        <f t="shared" si="17"/>
        <v>0</v>
      </c>
      <c r="H64">
        <f t="shared" si="18"/>
        <v>0</v>
      </c>
      <c r="I64" s="1">
        <f t="shared" si="19"/>
        <v>0</v>
      </c>
      <c r="J64" s="9"/>
      <c r="K64" s="41">
        <f t="shared" si="20"/>
        <v>0</v>
      </c>
      <c r="L64" s="42">
        <f t="shared" si="21"/>
        <v>0</v>
      </c>
      <c r="M64" s="42">
        <f t="shared" si="22"/>
        <v>0</v>
      </c>
      <c r="N64" s="43">
        <f t="shared" si="23"/>
        <v>0</v>
      </c>
      <c r="O64" s="9"/>
      <c r="P64" s="86"/>
      <c r="Q64" s="87"/>
      <c r="R64" s="87"/>
      <c r="S64" s="87"/>
      <c r="T64" s="87"/>
      <c r="U64" s="87"/>
      <c r="V64" s="88"/>
    </row>
    <row r="65" spans="1:22" x14ac:dyDescent="0.2">
      <c r="A65" s="12" t="str">
        <f t="shared" si="12"/>
        <v xml:space="preserve">  </v>
      </c>
      <c r="B65" s="2" t="str">
        <f t="shared" ref="B65:D65" si="38">IF(B26="","",B26)</f>
        <v/>
      </c>
      <c r="C65" t="str">
        <f t="shared" si="38"/>
        <v/>
      </c>
      <c r="D65" s="1" t="str">
        <f t="shared" si="38"/>
        <v/>
      </c>
      <c r="E65" s="9"/>
      <c r="F65" s="2">
        <f t="shared" si="16"/>
        <v>0</v>
      </c>
      <c r="G65">
        <f t="shared" si="17"/>
        <v>0</v>
      </c>
      <c r="H65">
        <f t="shared" si="18"/>
        <v>0</v>
      </c>
      <c r="I65" s="1">
        <f t="shared" si="19"/>
        <v>0</v>
      </c>
      <c r="J65" s="9"/>
      <c r="K65" s="41">
        <f t="shared" si="20"/>
        <v>0</v>
      </c>
      <c r="L65" s="42">
        <f t="shared" si="21"/>
        <v>0</v>
      </c>
      <c r="M65" s="42">
        <f t="shared" si="22"/>
        <v>0</v>
      </c>
      <c r="N65" s="43">
        <f t="shared" si="23"/>
        <v>0</v>
      </c>
      <c r="O65" s="9"/>
      <c r="P65" s="86"/>
      <c r="Q65" s="87"/>
      <c r="R65" s="87"/>
      <c r="S65" s="87"/>
      <c r="T65" s="87"/>
      <c r="U65" s="87"/>
      <c r="V65" s="88"/>
    </row>
    <row r="66" spans="1:22" x14ac:dyDescent="0.2">
      <c r="A66" s="12" t="str">
        <f t="shared" si="12"/>
        <v xml:space="preserve">  </v>
      </c>
      <c r="B66" s="2" t="str">
        <f t="shared" ref="B66:D66" si="39">IF(B27="","",B27)</f>
        <v/>
      </c>
      <c r="C66" t="str">
        <f t="shared" si="39"/>
        <v/>
      </c>
      <c r="D66" s="1" t="str">
        <f t="shared" si="39"/>
        <v/>
      </c>
      <c r="E66" s="9"/>
      <c r="F66" s="2">
        <f t="shared" si="16"/>
        <v>0</v>
      </c>
      <c r="G66">
        <f t="shared" si="17"/>
        <v>0</v>
      </c>
      <c r="H66">
        <f t="shared" si="18"/>
        <v>0</v>
      </c>
      <c r="I66" s="1">
        <f t="shared" si="19"/>
        <v>0</v>
      </c>
      <c r="J66" s="9"/>
      <c r="K66" s="41">
        <f t="shared" si="20"/>
        <v>0</v>
      </c>
      <c r="L66" s="42">
        <f t="shared" si="21"/>
        <v>0</v>
      </c>
      <c r="M66" s="42">
        <f t="shared" si="22"/>
        <v>0</v>
      </c>
      <c r="N66" s="43">
        <f t="shared" si="23"/>
        <v>0</v>
      </c>
      <c r="O66" s="9"/>
      <c r="P66" s="86"/>
      <c r="Q66" s="87"/>
      <c r="R66" s="87"/>
      <c r="S66" s="87"/>
      <c r="T66" s="87"/>
      <c r="U66" s="87"/>
      <c r="V66" s="88"/>
    </row>
    <row r="67" spans="1:22" x14ac:dyDescent="0.2">
      <c r="A67" s="12" t="str">
        <f t="shared" si="12"/>
        <v xml:space="preserve">  </v>
      </c>
      <c r="B67" s="2" t="str">
        <f t="shared" ref="B67:D67" si="40">IF(B28="","",B28)</f>
        <v/>
      </c>
      <c r="C67" t="str">
        <f t="shared" si="40"/>
        <v/>
      </c>
      <c r="D67" s="1" t="str">
        <f t="shared" si="40"/>
        <v/>
      </c>
      <c r="E67" s="9"/>
      <c r="F67" s="2">
        <f t="shared" si="16"/>
        <v>0</v>
      </c>
      <c r="G67">
        <f t="shared" si="17"/>
        <v>0</v>
      </c>
      <c r="H67">
        <f t="shared" si="18"/>
        <v>0</v>
      </c>
      <c r="I67" s="1">
        <f t="shared" si="19"/>
        <v>0</v>
      </c>
      <c r="J67" s="9"/>
      <c r="K67" s="41">
        <f t="shared" si="20"/>
        <v>0</v>
      </c>
      <c r="L67" s="42">
        <f t="shared" si="21"/>
        <v>0</v>
      </c>
      <c r="M67" s="42">
        <f t="shared" si="22"/>
        <v>0</v>
      </c>
      <c r="N67" s="43">
        <f t="shared" si="23"/>
        <v>0</v>
      </c>
      <c r="O67" s="9"/>
      <c r="P67" s="86"/>
      <c r="Q67" s="87"/>
      <c r="R67" s="87"/>
      <c r="S67" s="87"/>
      <c r="T67" s="87"/>
      <c r="U67" s="87"/>
      <c r="V67" s="88"/>
    </row>
    <row r="68" spans="1:22" x14ac:dyDescent="0.2">
      <c r="A68" s="12" t="str">
        <f t="shared" si="12"/>
        <v xml:space="preserve">  </v>
      </c>
      <c r="B68" s="2" t="str">
        <f t="shared" ref="B68:D68" si="41">IF(B29="","",B29)</f>
        <v/>
      </c>
      <c r="C68" t="str">
        <f t="shared" si="41"/>
        <v/>
      </c>
      <c r="D68" s="1" t="str">
        <f t="shared" si="41"/>
        <v/>
      </c>
      <c r="E68" s="9"/>
      <c r="F68" s="2">
        <f t="shared" si="16"/>
        <v>0</v>
      </c>
      <c r="G68">
        <f t="shared" si="17"/>
        <v>0</v>
      </c>
      <c r="H68">
        <f t="shared" si="18"/>
        <v>0</v>
      </c>
      <c r="I68" s="1">
        <f t="shared" si="19"/>
        <v>0</v>
      </c>
      <c r="J68" s="9"/>
      <c r="K68" s="41">
        <f t="shared" si="20"/>
        <v>0</v>
      </c>
      <c r="L68" s="42">
        <f t="shared" si="21"/>
        <v>0</v>
      </c>
      <c r="M68" s="42">
        <f t="shared" si="22"/>
        <v>0</v>
      </c>
      <c r="N68" s="43">
        <f t="shared" si="23"/>
        <v>0</v>
      </c>
      <c r="O68" s="9"/>
      <c r="P68" s="86"/>
      <c r="Q68" s="87"/>
      <c r="R68" s="87"/>
      <c r="S68" s="87"/>
      <c r="T68" s="87"/>
      <c r="U68" s="87"/>
      <c r="V68" s="88"/>
    </row>
    <row r="69" spans="1:22" x14ac:dyDescent="0.2">
      <c r="A69" s="12" t="str">
        <f t="shared" si="12"/>
        <v xml:space="preserve">  </v>
      </c>
      <c r="B69" s="2" t="str">
        <f t="shared" ref="B69:D69" si="42">IF(B30="","",B30)</f>
        <v/>
      </c>
      <c r="C69" t="str">
        <f t="shared" si="42"/>
        <v/>
      </c>
      <c r="D69" s="1" t="str">
        <f t="shared" si="42"/>
        <v/>
      </c>
      <c r="E69" s="9"/>
      <c r="F69" s="2">
        <f t="shared" si="16"/>
        <v>0</v>
      </c>
      <c r="G69">
        <f t="shared" si="17"/>
        <v>0</v>
      </c>
      <c r="H69">
        <f t="shared" si="18"/>
        <v>0</v>
      </c>
      <c r="I69" s="1">
        <f t="shared" si="19"/>
        <v>0</v>
      </c>
      <c r="J69" s="9"/>
      <c r="K69" s="41">
        <f t="shared" si="20"/>
        <v>0</v>
      </c>
      <c r="L69" s="42">
        <f t="shared" si="21"/>
        <v>0</v>
      </c>
      <c r="M69" s="42">
        <f t="shared" si="22"/>
        <v>0</v>
      </c>
      <c r="N69" s="43">
        <f t="shared" si="23"/>
        <v>0</v>
      </c>
      <c r="O69" s="9"/>
      <c r="P69" s="86"/>
      <c r="Q69" s="87"/>
      <c r="R69" s="87"/>
      <c r="S69" s="87"/>
      <c r="T69" s="87"/>
      <c r="U69" s="87"/>
      <c r="V69" s="88"/>
    </row>
    <row r="70" spans="1:22" x14ac:dyDescent="0.2">
      <c r="A70" s="12" t="str">
        <f t="shared" si="12"/>
        <v xml:space="preserve">  </v>
      </c>
      <c r="B70" s="2" t="str">
        <f t="shared" ref="B70:D70" si="43">IF(B31="","",B31)</f>
        <v/>
      </c>
      <c r="C70" t="str">
        <f t="shared" si="43"/>
        <v/>
      </c>
      <c r="D70" s="1" t="str">
        <f t="shared" si="43"/>
        <v/>
      </c>
      <c r="E70" s="9"/>
      <c r="F70" s="2">
        <f t="shared" si="16"/>
        <v>0</v>
      </c>
      <c r="G70">
        <f t="shared" si="17"/>
        <v>0</v>
      </c>
      <c r="H70">
        <f t="shared" si="18"/>
        <v>0</v>
      </c>
      <c r="I70" s="1">
        <f t="shared" si="19"/>
        <v>0</v>
      </c>
      <c r="J70" s="9"/>
      <c r="K70" s="41">
        <f t="shared" si="20"/>
        <v>0</v>
      </c>
      <c r="L70" s="42">
        <f t="shared" si="21"/>
        <v>0</v>
      </c>
      <c r="M70" s="42">
        <f t="shared" si="22"/>
        <v>0</v>
      </c>
      <c r="N70" s="43">
        <f t="shared" si="23"/>
        <v>0</v>
      </c>
      <c r="O70" s="9"/>
      <c r="P70" s="86"/>
      <c r="Q70" s="87"/>
      <c r="R70" s="87"/>
      <c r="S70" s="87"/>
      <c r="T70" s="87"/>
      <c r="U70" s="87"/>
      <c r="V70" s="88"/>
    </row>
    <row r="71" spans="1:22" x14ac:dyDescent="0.2">
      <c r="A71" s="12" t="str">
        <f t="shared" si="12"/>
        <v xml:space="preserve">  </v>
      </c>
      <c r="B71" s="2" t="str">
        <f t="shared" ref="B71:D71" si="44">IF(B32="","",B32)</f>
        <v/>
      </c>
      <c r="C71" t="str">
        <f t="shared" si="44"/>
        <v/>
      </c>
      <c r="D71" s="1" t="str">
        <f t="shared" si="44"/>
        <v/>
      </c>
      <c r="E71" s="9"/>
      <c r="F71" s="2">
        <f t="shared" si="16"/>
        <v>0</v>
      </c>
      <c r="G71">
        <f t="shared" si="17"/>
        <v>0</v>
      </c>
      <c r="H71">
        <f t="shared" si="18"/>
        <v>0</v>
      </c>
      <c r="I71" s="1">
        <f t="shared" si="19"/>
        <v>0</v>
      </c>
      <c r="J71" s="9"/>
      <c r="K71" s="41">
        <f t="shared" si="20"/>
        <v>0</v>
      </c>
      <c r="L71" s="42">
        <f t="shared" si="21"/>
        <v>0</v>
      </c>
      <c r="M71" s="42">
        <f t="shared" si="22"/>
        <v>0</v>
      </c>
      <c r="N71" s="43">
        <f t="shared" si="23"/>
        <v>0</v>
      </c>
      <c r="O71" s="9"/>
      <c r="P71" s="86"/>
      <c r="Q71" s="87"/>
      <c r="R71" s="87"/>
      <c r="S71" s="87"/>
      <c r="T71" s="87"/>
      <c r="U71" s="87"/>
      <c r="V71" s="88"/>
    </row>
    <row r="72" spans="1:22" x14ac:dyDescent="0.2">
      <c r="A72" s="12" t="str">
        <f t="shared" si="12"/>
        <v xml:space="preserve">  </v>
      </c>
      <c r="B72" s="2" t="str">
        <f t="shared" ref="B72:D72" si="45">IF(B33="","",B33)</f>
        <v/>
      </c>
      <c r="C72" t="str">
        <f t="shared" si="45"/>
        <v/>
      </c>
      <c r="D72" s="1" t="str">
        <f t="shared" si="45"/>
        <v/>
      </c>
      <c r="E72" s="9"/>
      <c r="F72" s="2">
        <f t="shared" si="16"/>
        <v>0</v>
      </c>
      <c r="G72">
        <f t="shared" si="17"/>
        <v>0</v>
      </c>
      <c r="H72">
        <f t="shared" si="18"/>
        <v>0</v>
      </c>
      <c r="I72" s="1">
        <f t="shared" si="19"/>
        <v>0</v>
      </c>
      <c r="J72" s="9"/>
      <c r="K72" s="41">
        <f t="shared" si="20"/>
        <v>0</v>
      </c>
      <c r="L72" s="42">
        <f t="shared" si="21"/>
        <v>0</v>
      </c>
      <c r="M72" s="42">
        <f t="shared" si="22"/>
        <v>0</v>
      </c>
      <c r="N72" s="43">
        <f t="shared" si="23"/>
        <v>0</v>
      </c>
      <c r="O72" s="9"/>
      <c r="P72" s="86"/>
      <c r="Q72" s="87"/>
      <c r="R72" s="87"/>
      <c r="S72" s="87"/>
      <c r="T72" s="87"/>
      <c r="U72" s="87"/>
      <c r="V72" s="88"/>
    </row>
    <row r="73" spans="1:22" x14ac:dyDescent="0.2">
      <c r="A73" s="12" t="str">
        <f t="shared" si="12"/>
        <v xml:space="preserve">  </v>
      </c>
      <c r="B73" s="2" t="str">
        <f t="shared" ref="B73:D73" si="46">IF(B34="","",B34)</f>
        <v/>
      </c>
      <c r="C73" t="str">
        <f t="shared" si="46"/>
        <v/>
      </c>
      <c r="D73" s="1" t="str">
        <f t="shared" si="46"/>
        <v/>
      </c>
      <c r="E73" s="9"/>
      <c r="F73" s="2">
        <f t="shared" si="16"/>
        <v>0</v>
      </c>
      <c r="G73">
        <f t="shared" si="17"/>
        <v>0</v>
      </c>
      <c r="H73">
        <f t="shared" si="18"/>
        <v>0</v>
      </c>
      <c r="I73" s="1">
        <f t="shared" si="19"/>
        <v>0</v>
      </c>
      <c r="J73" s="9"/>
      <c r="K73" s="41">
        <f t="shared" si="20"/>
        <v>0</v>
      </c>
      <c r="L73" s="42">
        <f t="shared" si="21"/>
        <v>0</v>
      </c>
      <c r="M73" s="42">
        <f t="shared" si="22"/>
        <v>0</v>
      </c>
      <c r="N73" s="43">
        <f t="shared" si="23"/>
        <v>0</v>
      </c>
      <c r="O73" s="9"/>
      <c r="P73" s="86"/>
      <c r="Q73" s="87"/>
      <c r="R73" s="87"/>
      <c r="S73" s="87"/>
      <c r="T73" s="87"/>
      <c r="U73" s="87"/>
      <c r="V73" s="88"/>
    </row>
    <row r="74" spans="1:22" x14ac:dyDescent="0.2">
      <c r="A74" s="12" t="str">
        <f t="shared" si="12"/>
        <v xml:space="preserve">  </v>
      </c>
      <c r="B74" s="2" t="str">
        <f t="shared" ref="B74:D74" si="47">IF(B35="","",B35)</f>
        <v/>
      </c>
      <c r="C74" t="str">
        <f t="shared" si="47"/>
        <v/>
      </c>
      <c r="D74" s="1" t="str">
        <f t="shared" si="47"/>
        <v/>
      </c>
      <c r="E74" s="9"/>
      <c r="F74" s="2">
        <f t="shared" si="16"/>
        <v>0</v>
      </c>
      <c r="G74">
        <f t="shared" si="17"/>
        <v>0</v>
      </c>
      <c r="H74">
        <f t="shared" si="18"/>
        <v>0</v>
      </c>
      <c r="I74" s="1">
        <f t="shared" si="19"/>
        <v>0</v>
      </c>
      <c r="J74" s="9"/>
      <c r="K74" s="41">
        <f t="shared" si="20"/>
        <v>0</v>
      </c>
      <c r="L74" s="42">
        <f t="shared" si="21"/>
        <v>0</v>
      </c>
      <c r="M74" s="42">
        <f t="shared" si="22"/>
        <v>0</v>
      </c>
      <c r="N74" s="43">
        <f t="shared" si="23"/>
        <v>0</v>
      </c>
      <c r="O74" s="9"/>
      <c r="P74" s="86"/>
      <c r="Q74" s="87"/>
      <c r="R74" s="87"/>
      <c r="S74" s="87"/>
      <c r="T74" s="87"/>
      <c r="U74" s="87"/>
      <c r="V74" s="88"/>
    </row>
    <row r="75" spans="1:22" x14ac:dyDescent="0.2">
      <c r="A75" s="12" t="str">
        <f t="shared" si="12"/>
        <v xml:space="preserve">  </v>
      </c>
      <c r="B75" s="2" t="str">
        <f t="shared" ref="B75:D75" si="48">IF(B36="","",B36)</f>
        <v/>
      </c>
      <c r="C75" t="str">
        <f t="shared" si="48"/>
        <v/>
      </c>
      <c r="D75" s="1" t="str">
        <f t="shared" si="48"/>
        <v/>
      </c>
      <c r="E75" s="9"/>
      <c r="F75" s="2">
        <f t="shared" si="16"/>
        <v>0</v>
      </c>
      <c r="G75">
        <f t="shared" si="17"/>
        <v>0</v>
      </c>
      <c r="H75">
        <f t="shared" si="18"/>
        <v>0</v>
      </c>
      <c r="I75" s="1">
        <f t="shared" si="19"/>
        <v>0</v>
      </c>
      <c r="J75" s="9"/>
      <c r="K75" s="41">
        <f t="shared" si="20"/>
        <v>0</v>
      </c>
      <c r="L75" s="42">
        <f t="shared" si="21"/>
        <v>0</v>
      </c>
      <c r="M75" s="42">
        <f t="shared" si="22"/>
        <v>0</v>
      </c>
      <c r="N75" s="43">
        <f t="shared" si="23"/>
        <v>0</v>
      </c>
      <c r="O75" s="9"/>
      <c r="P75" s="86"/>
      <c r="Q75" s="87"/>
      <c r="R75" s="87"/>
      <c r="S75" s="87"/>
      <c r="T75" s="87"/>
      <c r="U75" s="87"/>
      <c r="V75" s="88"/>
    </row>
    <row r="76" spans="1:22" x14ac:dyDescent="0.2">
      <c r="A76" s="12" t="str">
        <f t="shared" si="12"/>
        <v xml:space="preserve">  </v>
      </c>
      <c r="B76" s="2" t="str">
        <f t="shared" ref="B76:D76" si="49">IF(B37="","",B37)</f>
        <v/>
      </c>
      <c r="C76" t="str">
        <f t="shared" si="49"/>
        <v/>
      </c>
      <c r="D76" s="1" t="str">
        <f t="shared" si="49"/>
        <v/>
      </c>
      <c r="E76" s="9"/>
      <c r="F76" s="2">
        <f t="shared" si="16"/>
        <v>0</v>
      </c>
      <c r="G76">
        <f t="shared" si="17"/>
        <v>0</v>
      </c>
      <c r="H76">
        <f t="shared" si="18"/>
        <v>0</v>
      </c>
      <c r="I76" s="1">
        <f t="shared" si="19"/>
        <v>0</v>
      </c>
      <c r="J76" s="9"/>
      <c r="K76" s="41">
        <f t="shared" si="20"/>
        <v>0</v>
      </c>
      <c r="L76" s="42">
        <f t="shared" si="21"/>
        <v>0</v>
      </c>
      <c r="M76" s="42">
        <f t="shared" si="22"/>
        <v>0</v>
      </c>
      <c r="N76" s="43">
        <f t="shared" si="23"/>
        <v>0</v>
      </c>
      <c r="O76" s="9"/>
      <c r="P76" s="86"/>
      <c r="Q76" s="87"/>
      <c r="R76" s="87"/>
      <c r="S76" s="87"/>
      <c r="T76" s="87"/>
      <c r="U76" s="87"/>
      <c r="V76" s="88"/>
    </row>
    <row r="77" spans="1:22" x14ac:dyDescent="0.2">
      <c r="A77" s="12" t="str">
        <f t="shared" si="12"/>
        <v xml:space="preserve">  </v>
      </c>
      <c r="B77" s="2" t="str">
        <f t="shared" ref="B77:D77" si="50">IF(B38="","",B38)</f>
        <v/>
      </c>
      <c r="C77" t="str">
        <f t="shared" si="50"/>
        <v/>
      </c>
      <c r="D77" s="1" t="str">
        <f t="shared" si="50"/>
        <v/>
      </c>
      <c r="E77" s="9"/>
      <c r="F77" s="2">
        <f t="shared" si="16"/>
        <v>0</v>
      </c>
      <c r="G77">
        <f t="shared" si="17"/>
        <v>0</v>
      </c>
      <c r="H77">
        <f t="shared" si="18"/>
        <v>0</v>
      </c>
      <c r="I77" s="1">
        <f t="shared" si="19"/>
        <v>0</v>
      </c>
      <c r="J77" s="9"/>
      <c r="K77" s="41">
        <f t="shared" si="20"/>
        <v>0</v>
      </c>
      <c r="L77" s="42">
        <f t="shared" si="21"/>
        <v>0</v>
      </c>
      <c r="M77" s="42">
        <f t="shared" si="22"/>
        <v>0</v>
      </c>
      <c r="N77" s="43">
        <f t="shared" si="23"/>
        <v>0</v>
      </c>
      <c r="O77" s="9"/>
      <c r="P77" s="86"/>
      <c r="Q77" s="87"/>
      <c r="R77" s="87"/>
      <c r="S77" s="87"/>
      <c r="T77" s="87"/>
      <c r="U77" s="87"/>
      <c r="V77" s="88"/>
    </row>
    <row r="78" spans="1:22" x14ac:dyDescent="0.2">
      <c r="A78" s="12" t="str">
        <f t="shared" si="12"/>
        <v xml:space="preserve">  </v>
      </c>
      <c r="B78" s="2" t="str">
        <f t="shared" ref="B78:D78" si="51">IF(B39="","",B39)</f>
        <v/>
      </c>
      <c r="C78" t="str">
        <f t="shared" si="51"/>
        <v/>
      </c>
      <c r="D78" s="1" t="str">
        <f t="shared" si="51"/>
        <v/>
      </c>
      <c r="E78" s="9"/>
      <c r="F78" s="2">
        <f t="shared" si="16"/>
        <v>0</v>
      </c>
      <c r="G78">
        <f t="shared" si="17"/>
        <v>0</v>
      </c>
      <c r="H78">
        <f t="shared" si="18"/>
        <v>0</v>
      </c>
      <c r="I78" s="1">
        <f t="shared" si="19"/>
        <v>0</v>
      </c>
      <c r="J78" s="9"/>
      <c r="K78" s="41">
        <f t="shared" si="20"/>
        <v>0</v>
      </c>
      <c r="L78" s="42">
        <f t="shared" si="21"/>
        <v>0</v>
      </c>
      <c r="M78" s="42">
        <f t="shared" si="22"/>
        <v>0</v>
      </c>
      <c r="N78" s="43">
        <f t="shared" si="23"/>
        <v>0</v>
      </c>
      <c r="O78" s="9"/>
      <c r="P78" s="86"/>
      <c r="Q78" s="87"/>
      <c r="R78" s="87"/>
      <c r="S78" s="87"/>
      <c r="T78" s="87"/>
      <c r="U78" s="87"/>
      <c r="V78" s="88"/>
    </row>
    <row r="79" spans="1:22" x14ac:dyDescent="0.2">
      <c r="A79" s="12" t="str">
        <f t="shared" si="12"/>
        <v xml:space="preserve">  </v>
      </c>
      <c r="B79" s="2" t="str">
        <f t="shared" ref="B79:D79" si="52">IF(B40="","",B40)</f>
        <v/>
      </c>
      <c r="C79" t="str">
        <f t="shared" si="52"/>
        <v/>
      </c>
      <c r="D79" s="1" t="str">
        <f t="shared" si="52"/>
        <v/>
      </c>
      <c r="E79" s="9"/>
      <c r="F79" s="2">
        <f t="shared" si="16"/>
        <v>0</v>
      </c>
      <c r="G79">
        <f t="shared" si="17"/>
        <v>0</v>
      </c>
      <c r="H79">
        <f t="shared" si="18"/>
        <v>0</v>
      </c>
      <c r="I79" s="1">
        <f t="shared" si="19"/>
        <v>0</v>
      </c>
      <c r="J79" s="9"/>
      <c r="K79" s="41">
        <f t="shared" si="20"/>
        <v>0</v>
      </c>
      <c r="L79" s="42">
        <f t="shared" si="21"/>
        <v>0</v>
      </c>
      <c r="M79" s="42">
        <f t="shared" si="22"/>
        <v>0</v>
      </c>
      <c r="N79" s="43">
        <f t="shared" si="23"/>
        <v>0</v>
      </c>
      <c r="O79" s="9"/>
      <c r="P79" s="86"/>
      <c r="Q79" s="87"/>
      <c r="R79" s="87"/>
      <c r="S79" s="87"/>
      <c r="T79" s="87"/>
      <c r="U79" s="87"/>
      <c r="V79" s="88"/>
    </row>
    <row r="80" spans="1:22" x14ac:dyDescent="0.2">
      <c r="A80" s="12" t="str">
        <f t="shared" si="12"/>
        <v xml:space="preserve">  </v>
      </c>
      <c r="B80" s="2" t="str">
        <f t="shared" ref="B80:D80" si="53">IF(B41="","",B41)</f>
        <v/>
      </c>
      <c r="C80" t="str">
        <f t="shared" si="53"/>
        <v/>
      </c>
      <c r="D80" s="1" t="str">
        <f t="shared" si="53"/>
        <v/>
      </c>
      <c r="E80" s="9"/>
      <c r="F80" s="2">
        <f t="shared" si="16"/>
        <v>0</v>
      </c>
      <c r="G80">
        <f t="shared" si="17"/>
        <v>0</v>
      </c>
      <c r="H80">
        <f t="shared" si="18"/>
        <v>0</v>
      </c>
      <c r="I80" s="1">
        <f t="shared" si="19"/>
        <v>0</v>
      </c>
      <c r="J80" s="9"/>
      <c r="K80" s="41">
        <f t="shared" si="20"/>
        <v>0</v>
      </c>
      <c r="L80" s="42">
        <f t="shared" si="21"/>
        <v>0</v>
      </c>
      <c r="M80" s="42">
        <f t="shared" si="22"/>
        <v>0</v>
      </c>
      <c r="N80" s="43">
        <f t="shared" si="23"/>
        <v>0</v>
      </c>
      <c r="O80" s="9"/>
      <c r="P80" s="86"/>
      <c r="Q80" s="87"/>
      <c r="R80" s="87"/>
      <c r="S80" s="87"/>
      <c r="T80" s="87"/>
      <c r="U80" s="87"/>
      <c r="V80" s="88"/>
    </row>
    <row r="81" spans="1:24" x14ac:dyDescent="0.2">
      <c r="A81" s="12" t="str">
        <f t="shared" si="12"/>
        <v xml:space="preserve">  </v>
      </c>
      <c r="B81" s="2" t="str">
        <f t="shared" ref="B81:D81" si="54">IF(B42="","",B42)</f>
        <v/>
      </c>
      <c r="C81" t="str">
        <f t="shared" si="54"/>
        <v/>
      </c>
      <c r="D81" s="1" t="str">
        <f t="shared" si="54"/>
        <v/>
      </c>
      <c r="E81" s="9"/>
      <c r="F81" s="2">
        <f t="shared" si="16"/>
        <v>0</v>
      </c>
      <c r="G81">
        <f t="shared" si="17"/>
        <v>0</v>
      </c>
      <c r="H81">
        <f t="shared" si="18"/>
        <v>0</v>
      </c>
      <c r="I81" s="1">
        <f t="shared" si="19"/>
        <v>0</v>
      </c>
      <c r="J81" s="9"/>
      <c r="K81" s="41">
        <f t="shared" si="20"/>
        <v>0</v>
      </c>
      <c r="L81" s="42">
        <f t="shared" si="21"/>
        <v>0</v>
      </c>
      <c r="M81" s="42">
        <f t="shared" si="22"/>
        <v>0</v>
      </c>
      <c r="N81" s="43">
        <f t="shared" si="23"/>
        <v>0</v>
      </c>
      <c r="O81" s="9"/>
      <c r="P81" s="86"/>
      <c r="Q81" s="87"/>
      <c r="R81" s="87"/>
      <c r="S81" s="87"/>
      <c r="T81" s="87"/>
      <c r="U81" s="87"/>
      <c r="V81" s="88"/>
    </row>
    <row r="82" spans="1:24" x14ac:dyDescent="0.2">
      <c r="A82" s="12" t="str">
        <f t="shared" si="12"/>
        <v xml:space="preserve">  </v>
      </c>
      <c r="B82" s="2" t="str">
        <f t="shared" ref="B82:D82" si="55">IF(B43="","",B43)</f>
        <v/>
      </c>
      <c r="C82" t="str">
        <f t="shared" si="55"/>
        <v/>
      </c>
      <c r="D82" s="1" t="str">
        <f t="shared" si="55"/>
        <v/>
      </c>
      <c r="E82" s="9"/>
      <c r="F82" s="2">
        <f t="shared" si="16"/>
        <v>0</v>
      </c>
      <c r="G82">
        <f t="shared" si="17"/>
        <v>0</v>
      </c>
      <c r="H82">
        <f t="shared" si="18"/>
        <v>0</v>
      </c>
      <c r="I82" s="1">
        <f t="shared" si="19"/>
        <v>0</v>
      </c>
      <c r="J82" s="9"/>
      <c r="K82" s="41">
        <f t="shared" si="20"/>
        <v>0</v>
      </c>
      <c r="L82" s="42">
        <f t="shared" si="21"/>
        <v>0</v>
      </c>
      <c r="M82" s="42">
        <f t="shared" si="22"/>
        <v>0</v>
      </c>
      <c r="N82" s="43">
        <f t="shared" si="23"/>
        <v>0</v>
      </c>
      <c r="O82" s="9"/>
      <c r="P82" s="86"/>
      <c r="Q82" s="87"/>
      <c r="R82" s="87"/>
      <c r="S82" s="87"/>
      <c r="T82" s="87"/>
      <c r="U82" s="87"/>
      <c r="V82" s="88"/>
    </row>
    <row r="83" spans="1:24" s="9" customFormat="1" x14ac:dyDescent="0.2">
      <c r="A83" s="12" t="str">
        <f t="shared" si="12"/>
        <v xml:space="preserve">  </v>
      </c>
      <c r="B83" s="8" t="str">
        <f t="shared" ref="B83:D83" si="56">IF(B44="","",B44)</f>
        <v/>
      </c>
      <c r="C83" s="3" t="str">
        <f t="shared" si="56"/>
        <v/>
      </c>
      <c r="D83" s="4" t="str">
        <f t="shared" si="56"/>
        <v/>
      </c>
      <c r="F83" s="8">
        <f t="shared" si="16"/>
        <v>0</v>
      </c>
      <c r="G83" s="3">
        <f t="shared" si="17"/>
        <v>0</v>
      </c>
      <c r="H83" s="3">
        <f t="shared" si="18"/>
        <v>0</v>
      </c>
      <c r="I83" s="4">
        <f t="shared" si="19"/>
        <v>0</v>
      </c>
      <c r="K83" s="44">
        <f t="shared" si="20"/>
        <v>0</v>
      </c>
      <c r="L83" s="45">
        <f t="shared" si="21"/>
        <v>0</v>
      </c>
      <c r="M83" s="45">
        <f t="shared" si="22"/>
        <v>0</v>
      </c>
      <c r="N83" s="46">
        <f t="shared" si="23"/>
        <v>0</v>
      </c>
      <c r="P83" s="99"/>
      <c r="Q83" s="100"/>
      <c r="R83" s="100"/>
      <c r="S83" s="100"/>
      <c r="T83" s="100"/>
      <c r="U83" s="100"/>
      <c r="V83" s="101"/>
    </row>
    <row r="84" spans="1:24" s="9" customFormat="1" ht="29.5" customHeight="1" x14ac:dyDescent="0.2">
      <c r="A84" s="12">
        <v>1</v>
      </c>
      <c r="B84" s="12">
        <v>2</v>
      </c>
      <c r="C84" s="12">
        <v>3</v>
      </c>
      <c r="D84" s="12">
        <v>4</v>
      </c>
      <c r="E84" s="12">
        <v>5</v>
      </c>
      <c r="F84" s="12">
        <v>6</v>
      </c>
      <c r="G84" s="12">
        <v>7</v>
      </c>
      <c r="H84" s="12">
        <v>8</v>
      </c>
      <c r="I84" s="12">
        <v>9</v>
      </c>
      <c r="J84" s="12">
        <v>10</v>
      </c>
      <c r="K84" s="12">
        <v>11</v>
      </c>
      <c r="L84" s="12">
        <v>12</v>
      </c>
      <c r="M84" s="12">
        <v>13</v>
      </c>
      <c r="N84" s="12">
        <v>14</v>
      </c>
      <c r="O84" s="12">
        <v>15</v>
      </c>
      <c r="P84" s="98">
        <v>16</v>
      </c>
      <c r="Q84" s="98"/>
      <c r="R84" s="98"/>
      <c r="S84" s="98"/>
      <c r="T84" s="98"/>
      <c r="U84" s="98"/>
      <c r="V84" s="98"/>
      <c r="W84" s="12"/>
      <c r="X84" s="12"/>
    </row>
    <row r="85" spans="1:24" ht="21" x14ac:dyDescent="0.25">
      <c r="B85" s="75" t="s">
        <v>39</v>
      </c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</row>
    <row r="86" spans="1:24" s="9" customFormat="1" ht="21" x14ac:dyDescent="0.25">
      <c r="A86" s="12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</row>
    <row r="87" spans="1:24" s="9" customFormat="1" x14ac:dyDescent="0.2">
      <c r="A87" s="12"/>
      <c r="B87" s="53"/>
      <c r="C87" s="53"/>
      <c r="D87" s="104" t="s">
        <v>55</v>
      </c>
      <c r="E87" s="104"/>
      <c r="F87" s="64">
        <f>COUNTA(B10:B45)</f>
        <v>0</v>
      </c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</row>
    <row r="88" spans="1:24" x14ac:dyDescent="0.2">
      <c r="B88" s="9"/>
      <c r="C88" s="9"/>
      <c r="D88" s="55" t="s">
        <v>42</v>
      </c>
      <c r="E88" s="56">
        <f>COUNTIFS($F$10:$F$45,$G88,$F$10:$F$45,$H88)</f>
        <v>0</v>
      </c>
      <c r="F88" s="63" t="str">
        <f>IFERROR(E88/$F$87,"")</f>
        <v/>
      </c>
      <c r="G88" s="12" t="s">
        <v>40</v>
      </c>
      <c r="H88" s="12" t="s">
        <v>41</v>
      </c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4" x14ac:dyDescent="0.2">
      <c r="B89" s="9"/>
      <c r="C89" s="9"/>
      <c r="D89" s="57" t="s">
        <v>43</v>
      </c>
      <c r="E89" s="58">
        <f>COUNTIFS($F$10:$F$45,$G89,$F$10:$F$45,$H89)</f>
        <v>0</v>
      </c>
      <c r="F89" s="63" t="str">
        <f t="shared" ref="F89:F97" si="57">IFERROR(E89/$F$87,"")</f>
        <v/>
      </c>
      <c r="G89" s="12" t="s">
        <v>56</v>
      </c>
      <c r="H89" s="12" t="s">
        <v>57</v>
      </c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4" x14ac:dyDescent="0.2">
      <c r="B90" s="9"/>
      <c r="C90" s="9"/>
      <c r="D90" s="59" t="s">
        <v>44</v>
      </c>
      <c r="E90" s="58">
        <f t="shared" ref="E90:E97" si="58">COUNTIFS($F$10:$F$45,$G90,$F$10:$F$45,$H90)</f>
        <v>0</v>
      </c>
      <c r="F90" s="63" t="str">
        <f t="shared" si="57"/>
        <v/>
      </c>
      <c r="G90" s="12" t="s">
        <v>58</v>
      </c>
      <c r="H90" s="12" t="s">
        <v>59</v>
      </c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4" x14ac:dyDescent="0.2">
      <c r="B91" s="9"/>
      <c r="C91" s="9"/>
      <c r="D91" s="57" t="s">
        <v>45</v>
      </c>
      <c r="E91" s="58">
        <f t="shared" si="58"/>
        <v>0</v>
      </c>
      <c r="F91" s="63" t="str">
        <f t="shared" si="57"/>
        <v/>
      </c>
      <c r="G91" s="12" t="s">
        <v>61</v>
      </c>
      <c r="H91" s="12" t="s">
        <v>60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4" x14ac:dyDescent="0.2">
      <c r="B92" s="9"/>
      <c r="C92" s="9"/>
      <c r="D92" s="59" t="s">
        <v>46</v>
      </c>
      <c r="E92" s="58">
        <f t="shared" si="58"/>
        <v>0</v>
      </c>
      <c r="F92" s="63" t="str">
        <f t="shared" si="57"/>
        <v/>
      </c>
      <c r="G92" s="12" t="s">
        <v>62</v>
      </c>
      <c r="H92" s="12" t="s">
        <v>63</v>
      </c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4" x14ac:dyDescent="0.2">
      <c r="B93" s="9"/>
      <c r="C93" s="9"/>
      <c r="D93" s="57" t="s">
        <v>47</v>
      </c>
      <c r="E93" s="58">
        <f t="shared" si="58"/>
        <v>0</v>
      </c>
      <c r="F93" s="63" t="str">
        <f t="shared" si="57"/>
        <v/>
      </c>
      <c r="G93" s="12" t="s">
        <v>64</v>
      </c>
      <c r="H93" s="12" t="s">
        <v>65</v>
      </c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4" x14ac:dyDescent="0.2">
      <c r="B94" s="9"/>
      <c r="C94" s="9"/>
      <c r="D94" s="59" t="s">
        <v>48</v>
      </c>
      <c r="E94" s="58">
        <f t="shared" si="58"/>
        <v>0</v>
      </c>
      <c r="F94" s="63" t="str">
        <f t="shared" si="57"/>
        <v/>
      </c>
      <c r="G94" s="12" t="s">
        <v>66</v>
      </c>
      <c r="H94" s="12" t="s">
        <v>67</v>
      </c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4" x14ac:dyDescent="0.2">
      <c r="B95" s="9"/>
      <c r="C95" s="9"/>
      <c r="D95" s="57" t="s">
        <v>49</v>
      </c>
      <c r="E95" s="58">
        <f t="shared" si="58"/>
        <v>0</v>
      </c>
      <c r="F95" s="63" t="str">
        <f t="shared" si="57"/>
        <v/>
      </c>
      <c r="G95" s="12" t="s">
        <v>68</v>
      </c>
      <c r="H95" s="12" t="s">
        <v>69</v>
      </c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4" x14ac:dyDescent="0.2">
      <c r="B96" s="9"/>
      <c r="C96" s="9"/>
      <c r="D96" s="59" t="s">
        <v>50</v>
      </c>
      <c r="E96" s="58">
        <f t="shared" si="58"/>
        <v>0</v>
      </c>
      <c r="F96" s="63" t="str">
        <f t="shared" si="57"/>
        <v/>
      </c>
      <c r="G96" s="12" t="s">
        <v>71</v>
      </c>
      <c r="H96" s="12" t="s">
        <v>70</v>
      </c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x14ac:dyDescent="0.2">
      <c r="B97" s="9"/>
      <c r="C97" s="9"/>
      <c r="D97" s="60" t="s">
        <v>51</v>
      </c>
      <c r="E97" s="61">
        <f t="shared" si="58"/>
        <v>0</v>
      </c>
      <c r="F97" s="63" t="str">
        <f t="shared" si="57"/>
        <v/>
      </c>
      <c r="G97" s="12" t="s">
        <v>72</v>
      </c>
      <c r="H97" s="12" t="s">
        <v>73</v>
      </c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x14ac:dyDescent="0.2">
      <c r="B99" s="9"/>
      <c r="C99" s="9"/>
      <c r="D99" s="62" t="s">
        <v>52</v>
      </c>
      <c r="E99" s="56">
        <f>COUNTIF(E10:E45,"V")</f>
        <v>0</v>
      </c>
      <c r="F99" s="12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x14ac:dyDescent="0.2">
      <c r="B100" s="9"/>
      <c r="C100" s="9"/>
      <c r="D100" s="60" t="s">
        <v>53</v>
      </c>
      <c r="E100" s="61">
        <f>COUNTIF(E10:E45,"O")</f>
        <v>0</v>
      </c>
      <c r="F100" s="12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s="9" customFormat="1" x14ac:dyDescent="0.2">
      <c r="A105" s="12"/>
    </row>
    <row r="106" spans="1:22" ht="21" x14ac:dyDescent="0.25">
      <c r="B106" s="75" t="s">
        <v>75</v>
      </c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</row>
    <row r="107" spans="1:22" s="9" customFormat="1" x14ac:dyDescent="0.2">
      <c r="A107" s="12"/>
    </row>
    <row r="108" spans="1:22" s="9" customFormat="1" x14ac:dyDescent="0.2">
      <c r="A108" s="12"/>
      <c r="C108" s="106" t="s">
        <v>37</v>
      </c>
      <c r="D108" s="106"/>
      <c r="E108" s="106" t="s">
        <v>81</v>
      </c>
      <c r="F108" s="106"/>
      <c r="G108" s="106"/>
      <c r="H108" s="106"/>
      <c r="I108" s="106" t="s">
        <v>86</v>
      </c>
      <c r="J108" s="106"/>
      <c r="K108" s="106"/>
      <c r="L108" s="106"/>
    </row>
    <row r="109" spans="1:22" x14ac:dyDescent="0.2">
      <c r="B109" s="70" t="s">
        <v>80</v>
      </c>
      <c r="C109" s="102" t="s">
        <v>76</v>
      </c>
      <c r="D109" s="102"/>
      <c r="E109" s="105" t="s">
        <v>82</v>
      </c>
      <c r="F109" s="105"/>
      <c r="G109" s="105"/>
      <c r="H109" s="105"/>
      <c r="I109" s="105"/>
      <c r="J109" s="105"/>
      <c r="K109" s="105"/>
      <c r="L109" s="105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x14ac:dyDescent="0.2">
      <c r="B110" s="70" t="s">
        <v>37</v>
      </c>
      <c r="C110" s="102" t="s">
        <v>77</v>
      </c>
      <c r="D110" s="102"/>
      <c r="E110" s="105" t="s">
        <v>83</v>
      </c>
      <c r="F110" s="105"/>
      <c r="G110" s="105"/>
      <c r="H110" s="105"/>
      <c r="I110" s="105"/>
      <c r="J110" s="105"/>
      <c r="K110" s="105"/>
      <c r="L110" s="105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x14ac:dyDescent="0.2">
      <c r="B111" s="70" t="s">
        <v>81</v>
      </c>
      <c r="C111" s="102" t="s">
        <v>78</v>
      </c>
      <c r="D111" s="102"/>
      <c r="E111" s="105" t="s">
        <v>84</v>
      </c>
      <c r="F111" s="105"/>
      <c r="G111" s="105"/>
      <c r="H111" s="105"/>
      <c r="I111" s="105"/>
      <c r="J111" s="105"/>
      <c r="K111" s="105"/>
      <c r="L111" s="105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x14ac:dyDescent="0.2">
      <c r="B112" s="70" t="s">
        <v>86</v>
      </c>
      <c r="C112" s="102" t="s">
        <v>79</v>
      </c>
      <c r="D112" s="102"/>
      <c r="E112" s="105" t="s">
        <v>85</v>
      </c>
      <c r="F112" s="105"/>
      <c r="G112" s="105"/>
      <c r="H112" s="105"/>
      <c r="I112" s="105"/>
      <c r="J112" s="105"/>
      <c r="K112" s="105"/>
      <c r="L112" s="105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12" s="9" customFormat="1" x14ac:dyDescent="0.2">
      <c r="A113" s="12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</row>
    <row r="114" spans="1:12" s="9" customFormat="1" x14ac:dyDescent="0.2">
      <c r="A114" s="12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</row>
    <row r="115" spans="1:12" s="9" customFormat="1" x14ac:dyDescent="0.2">
      <c r="A115" s="12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</row>
    <row r="116" spans="1:12" s="9" customFormat="1" x14ac:dyDescent="0.2">
      <c r="A116" s="12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</row>
  </sheetData>
  <sheetProtection sheet="1" selectLockedCells="1"/>
  <mergeCells count="89">
    <mergeCell ref="I110:L110"/>
    <mergeCell ref="I111:L111"/>
    <mergeCell ref="I112:L112"/>
    <mergeCell ref="I113:L113"/>
    <mergeCell ref="I114:L114"/>
    <mergeCell ref="E114:H114"/>
    <mergeCell ref="I115:L115"/>
    <mergeCell ref="I116:L116"/>
    <mergeCell ref="C114:D114"/>
    <mergeCell ref="C115:D115"/>
    <mergeCell ref="C116:D116"/>
    <mergeCell ref="E115:H115"/>
    <mergeCell ref="E116:H116"/>
    <mergeCell ref="C110:D110"/>
    <mergeCell ref="C111:D111"/>
    <mergeCell ref="C112:D112"/>
    <mergeCell ref="C113:D113"/>
    <mergeCell ref="D87:E87"/>
    <mergeCell ref="E110:H110"/>
    <mergeCell ref="E111:H111"/>
    <mergeCell ref="E112:H112"/>
    <mergeCell ref="E113:H113"/>
    <mergeCell ref="B106:V106"/>
    <mergeCell ref="C108:D108"/>
    <mergeCell ref="E108:H108"/>
    <mergeCell ref="I108:L108"/>
    <mergeCell ref="I109:L109"/>
    <mergeCell ref="E109:H109"/>
    <mergeCell ref="C109:D109"/>
    <mergeCell ref="P77:V77"/>
    <mergeCell ref="P66:V66"/>
    <mergeCell ref="P67:V67"/>
    <mergeCell ref="P68:V68"/>
    <mergeCell ref="P69:V69"/>
    <mergeCell ref="P75:V75"/>
    <mergeCell ref="P84:V84"/>
    <mergeCell ref="P78:V78"/>
    <mergeCell ref="P79:V79"/>
    <mergeCell ref="P80:V80"/>
    <mergeCell ref="P81:V81"/>
    <mergeCell ref="P82:V82"/>
    <mergeCell ref="P83:V83"/>
    <mergeCell ref="P76:V76"/>
    <mergeCell ref="P61:V61"/>
    <mergeCell ref="P62:V62"/>
    <mergeCell ref="P63:V63"/>
    <mergeCell ref="P64:V64"/>
    <mergeCell ref="P70:V70"/>
    <mergeCell ref="P71:V71"/>
    <mergeCell ref="P72:V72"/>
    <mergeCell ref="P73:V73"/>
    <mergeCell ref="P74:V74"/>
    <mergeCell ref="P65:V65"/>
    <mergeCell ref="S2:U2"/>
    <mergeCell ref="P51:V51"/>
    <mergeCell ref="P52:V52"/>
    <mergeCell ref="P56:V56"/>
    <mergeCell ref="P57:V57"/>
    <mergeCell ref="P54:V54"/>
    <mergeCell ref="P55:V55"/>
    <mergeCell ref="P58:V58"/>
    <mergeCell ref="P59:V59"/>
    <mergeCell ref="P60:V60"/>
    <mergeCell ref="P53:V53"/>
    <mergeCell ref="B46:D46"/>
    <mergeCell ref="J4:L4"/>
    <mergeCell ref="F4:I4"/>
    <mergeCell ref="F7:H7"/>
    <mergeCell ref="B3:C3"/>
    <mergeCell ref="B4:C4"/>
    <mergeCell ref="B5:C5"/>
    <mergeCell ref="B6:C6"/>
    <mergeCell ref="F5:I5"/>
    <mergeCell ref="F2:I2"/>
    <mergeCell ref="J2:L2"/>
    <mergeCell ref="B2:D2"/>
    <mergeCell ref="B85:V85"/>
    <mergeCell ref="AA8:AB8"/>
    <mergeCell ref="J5:L5"/>
    <mergeCell ref="S3:T3"/>
    <mergeCell ref="S4:T4"/>
    <mergeCell ref="S5:T5"/>
    <mergeCell ref="P48:V48"/>
    <mergeCell ref="P49:V49"/>
    <mergeCell ref="P50:V50"/>
    <mergeCell ref="X9:X46"/>
    <mergeCell ref="F3:I3"/>
    <mergeCell ref="J3:L3"/>
    <mergeCell ref="F8:H8"/>
  </mergeCells>
  <phoneticPr fontId="8" type="noConversion"/>
  <conditionalFormatting sqref="B48:N83">
    <cfRule type="expression" dxfId="7" priority="2">
      <formula>$U$4="Nee"</formula>
    </cfRule>
  </conditionalFormatting>
  <conditionalFormatting sqref="F9:F45">
    <cfRule type="expression" dxfId="6" priority="10">
      <formula>$U$3="Nee"</formula>
    </cfRule>
  </conditionalFormatting>
  <conditionalFormatting sqref="F2:L2">
    <cfRule type="expression" dxfId="5" priority="4">
      <formula>$J$3=$N$3</formula>
    </cfRule>
  </conditionalFormatting>
  <conditionalFormatting sqref="F4:L4">
    <cfRule type="expression" dxfId="4" priority="5">
      <formula>$J$3=$N$3</formula>
    </cfRule>
  </conditionalFormatting>
  <conditionalFormatting sqref="F7:V7">
    <cfRule type="expression" dxfId="3" priority="3">
      <formula>$U$4="Ja"</formula>
    </cfRule>
  </conditionalFormatting>
  <conditionalFormatting sqref="I7:V45">
    <cfRule type="expression" dxfId="2" priority="11">
      <formula>I$9&gt;$D$4</formula>
    </cfRule>
  </conditionalFormatting>
  <conditionalFormatting sqref="I8:V8">
    <cfRule type="expression" dxfId="1" priority="6">
      <formula>I$8&lt;&gt;""</formula>
    </cfRule>
  </conditionalFormatting>
  <conditionalFormatting sqref="P48:V83">
    <cfRule type="expression" dxfId="0" priority="1">
      <formula>$U$5="Nee"</formula>
    </cfRule>
  </conditionalFormatting>
  <dataValidations count="8">
    <dataValidation type="list" allowBlank="1" showInputMessage="1" showErrorMessage="1" sqref="J3:L3" xr:uid="{12020C93-CC0A-4B5F-B45A-89048A48F9F5}">
      <formula1>Normerings</formula1>
    </dataValidation>
    <dataValidation type="list" allowBlank="1" showInputMessage="1" showErrorMessage="1" sqref="D6" xr:uid="{54D86ACF-C079-4628-AFF8-570BB173F324}">
      <formula1>VOLD</formula1>
    </dataValidation>
    <dataValidation type="list" allowBlank="1" showInputMessage="1" showErrorMessage="1" sqref="D3" xr:uid="{EC7BCFE3-1317-42E8-98F3-2852481D798B}">
      <formula1>weging</formula1>
    </dataValidation>
    <dataValidation type="list" allowBlank="1" showInputMessage="1" showErrorMessage="1" errorTitle="Maximum overschreden" error="Je kunt minimaal 1 en maximaal 14 onderdelen in een toets gebruken. Klik op annuleren en kies een getal tussen 0 en 14." sqref="D4" xr:uid="{3B545146-281A-47B3-BB81-5A5D0065A4A9}">
      <formula1>onderdelen</formula1>
    </dataValidation>
    <dataValidation type="list" allowBlank="1" showInputMessage="1" showErrorMessage="1" sqref="U3:U5" xr:uid="{B5D1C062-5EFF-4879-ADD9-414009ACACB8}">
      <formula1>janee</formula1>
    </dataValidation>
    <dataValidation type="list" allowBlank="1" showInputMessage="1" showErrorMessage="1" sqref="F7:H7" xr:uid="{038EA5D6-FB65-4FF6-B7AE-300A036EDDC2}">
      <formula1>toetsanalyse</formula1>
    </dataValidation>
    <dataValidation type="list" allowBlank="1" showInputMessage="1" showErrorMessage="1" sqref="I7:V7" xr:uid="{B5B3D021-3F33-49A8-AB02-0753B9248546}">
      <formula1>INDIRECT($F7)</formula1>
    </dataValidation>
    <dataValidation allowBlank="1" showInputMessage="1" showErrorMessage="1" promptTitle="Invoer" prompt="Vul hier een criterium of categorie in. Houd het zo kort mogelijk, anders past het niet in de doorgerekende cellen. " sqref="I109:L112" xr:uid="{1C5EF1DA-8CA4-4B64-9896-C2625CC06604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11</vt:i4>
      </vt:variant>
    </vt:vector>
  </HeadingPairs>
  <TitlesOfParts>
    <vt:vector size="12" baseType="lpstr">
      <vt:lpstr>1</vt:lpstr>
      <vt:lpstr>Anders</vt:lpstr>
      <vt:lpstr>B</vt:lpstr>
      <vt:lpstr>janee</vt:lpstr>
      <vt:lpstr>normering</vt:lpstr>
      <vt:lpstr>Normerings</vt:lpstr>
      <vt:lpstr>Onderdeel</vt:lpstr>
      <vt:lpstr>onderdelen</vt:lpstr>
      <vt:lpstr>RTTI</vt:lpstr>
      <vt:lpstr>toetsanalyse</vt:lpstr>
      <vt:lpstr>VOLD</vt:lpstr>
      <vt:lpstr>weging</vt:lpstr>
    </vt:vector>
  </TitlesOfParts>
  <Company>Landstede Groep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Bastijn Oostra</dc:creator>
  <cp:lastModifiedBy>Bastijn Oostra</cp:lastModifiedBy>
  <dcterms:created xsi:type="dcterms:W3CDTF">2022-01-24T11:23:14Z</dcterms:created>
  <dcterms:modified xsi:type="dcterms:W3CDTF">2024-01-22T20:30:34Z</dcterms:modified>
</cp:coreProperties>
</file>